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570" activeTab="0"/>
  </bookViews>
  <sheets>
    <sheet name="HALLE" sheetId="1" r:id="rId1"/>
    <sheet name="Cross" sheetId="2" r:id="rId2"/>
    <sheet name="Allg." sheetId="3" r:id="rId3"/>
    <sheet name="Juni." sheetId="4" r:id="rId4"/>
    <sheet name="Jgd." sheetId="5" r:id="rId5"/>
    <sheet name="Schüler" sheetId="6" r:id="rId6"/>
    <sheet name="ZUS." sheetId="7" r:id="rId7"/>
    <sheet name="VCGES" sheetId="8" r:id="rId8"/>
    <sheet name="VCsort" sheetId="9" r:id="rId9"/>
  </sheets>
  <definedNames>
    <definedName name="_xlnm.Print_Area" localSheetId="2">'Allg.'!$A$1:$AM$60</definedName>
    <definedName name="_xlnm.Print_Area" localSheetId="1">'Cross'!$A$2:$AM$35</definedName>
    <definedName name="_xlnm.Print_Area" localSheetId="0">'HALLE'!$A$2:$AN$110</definedName>
    <definedName name="_xlnm.Print_Area" localSheetId="4">'Jgd.'!$A$1:$AM$48</definedName>
    <definedName name="_xlnm.Print_Area" localSheetId="3">'Juni.'!$A$1:$AM$50</definedName>
    <definedName name="_xlnm.Print_Area" localSheetId="5">'Schüler'!$A$1:$AM$109</definedName>
    <definedName name="_xlnm.Print_Area" localSheetId="7">'VCGES'!$A$1:$O$45</definedName>
    <definedName name="_xlnm.Print_Area" localSheetId="8">'VCsort'!$A$1:$O$36</definedName>
    <definedName name="_xlnm.Print_Area" localSheetId="6">'ZUS.'!$A$1:$AN$27</definedName>
  </definedNames>
  <calcPr fullCalcOnLoad="1"/>
</workbook>
</file>

<file path=xl/sharedStrings.xml><?xml version="1.0" encoding="utf-8"?>
<sst xmlns="http://schemas.openxmlformats.org/spreadsheetml/2006/main" count="1737" uniqueCount="243">
  <si>
    <t>Männer:</t>
  </si>
  <si>
    <t>100m</t>
  </si>
  <si>
    <t>200m</t>
  </si>
  <si>
    <t>400m</t>
  </si>
  <si>
    <t>ULC</t>
  </si>
  <si>
    <t>50m</t>
  </si>
  <si>
    <t>Frauen:</t>
  </si>
  <si>
    <t>zus.</t>
  </si>
  <si>
    <t>Gis</t>
  </si>
  <si>
    <t>Bre</t>
  </si>
  <si>
    <t>Lau</t>
  </si>
  <si>
    <t>JLu</t>
  </si>
  <si>
    <t>Hör</t>
  </si>
  <si>
    <t>Do</t>
  </si>
  <si>
    <t>Lo</t>
  </si>
  <si>
    <t>Fu</t>
  </si>
  <si>
    <t>LSG</t>
  </si>
  <si>
    <t>Ha</t>
  </si>
  <si>
    <t>Sae</t>
  </si>
  <si>
    <t>TriL</t>
  </si>
  <si>
    <t>Blu</t>
  </si>
  <si>
    <t>UlcB</t>
  </si>
  <si>
    <t>Bu</t>
  </si>
  <si>
    <t>Lu</t>
  </si>
  <si>
    <t>Fast</t>
  </si>
  <si>
    <t>Ho</t>
  </si>
  <si>
    <t>Fr</t>
  </si>
  <si>
    <t>TriK</t>
  </si>
  <si>
    <t>Kl</t>
  </si>
  <si>
    <t>Ra</t>
  </si>
  <si>
    <t>Hoch</t>
  </si>
  <si>
    <t>Stab</t>
  </si>
  <si>
    <t>Weit</t>
  </si>
  <si>
    <t>Drei</t>
  </si>
  <si>
    <t>Kugel</t>
  </si>
  <si>
    <t>Männer 6-K</t>
  </si>
  <si>
    <t>Frauen 5-K</t>
  </si>
  <si>
    <t>w.Jgd. 4-K</t>
  </si>
  <si>
    <t>m. Jgd. 5-K</t>
  </si>
  <si>
    <t>BLT</t>
  </si>
  <si>
    <t>We</t>
  </si>
  <si>
    <t>Junior. 5-K</t>
  </si>
  <si>
    <t>800m</t>
  </si>
  <si>
    <t>1500m</t>
  </si>
  <si>
    <t>10.000m</t>
  </si>
  <si>
    <t>5.000m</t>
  </si>
  <si>
    <t>Marathon</t>
  </si>
  <si>
    <t>400m Hü</t>
  </si>
  <si>
    <t>110m Hü</t>
  </si>
  <si>
    <t>4x100m</t>
  </si>
  <si>
    <t>4x400m</t>
  </si>
  <si>
    <t>3x1000m</t>
  </si>
  <si>
    <t>Stabhoch</t>
  </si>
  <si>
    <t>Diskus</t>
  </si>
  <si>
    <t>Hammer</t>
  </si>
  <si>
    <t>Speer</t>
  </si>
  <si>
    <t>10-Kampf</t>
  </si>
  <si>
    <t>3x800m</t>
  </si>
  <si>
    <t>7-Kampf</t>
  </si>
  <si>
    <t>MÄNNER:</t>
  </si>
  <si>
    <t>FRAUEN:</t>
  </si>
  <si>
    <t>3000m Hi</t>
  </si>
  <si>
    <t>3.000m</t>
  </si>
  <si>
    <t>100m Hü</t>
  </si>
  <si>
    <t>300m Hü</t>
  </si>
  <si>
    <t>2000m Hi</t>
  </si>
  <si>
    <t>2.000m</t>
  </si>
  <si>
    <t>80m Hü</t>
  </si>
  <si>
    <t>Ball</t>
  </si>
  <si>
    <t>5-Kampf</t>
  </si>
  <si>
    <t>60m Hü</t>
  </si>
  <si>
    <t>4-Kampf</t>
  </si>
  <si>
    <t>4x50m</t>
  </si>
  <si>
    <t>Junioren</t>
  </si>
  <si>
    <t>FRAUEN</t>
  </si>
  <si>
    <t>MÄNNER kurz</t>
  </si>
  <si>
    <t>MÄNNER lang</t>
  </si>
  <si>
    <t>Halle:</t>
  </si>
  <si>
    <t>GESAMT:</t>
  </si>
  <si>
    <t>Allg.Klasse</t>
  </si>
  <si>
    <t>Schüler</t>
  </si>
  <si>
    <t>Pkt.</t>
  </si>
  <si>
    <t>KS</t>
  </si>
  <si>
    <t>GES.</t>
  </si>
  <si>
    <t>Verein</t>
  </si>
  <si>
    <t>TS Bludenz</t>
  </si>
  <si>
    <t>TS Bregenz-Stadt</t>
  </si>
  <si>
    <t>TS Dornbirn</t>
  </si>
  <si>
    <t>TS Fußach</t>
  </si>
  <si>
    <t>Raiffeisen TS Gisingen</t>
  </si>
  <si>
    <t>TS Hard</t>
  </si>
  <si>
    <t>TS Hohenems</t>
  </si>
  <si>
    <t>TS Hörbranz</t>
  </si>
  <si>
    <t>TS Jahn Lustenau</t>
  </si>
  <si>
    <t>TS Lauterach</t>
  </si>
  <si>
    <t>LSG Vorarlberg</t>
  </si>
  <si>
    <t>SV Lochau</t>
  </si>
  <si>
    <t>TS Lustenau</t>
  </si>
  <si>
    <t>TS Rankweil</t>
  </si>
  <si>
    <t>TS Weiler</t>
  </si>
  <si>
    <t>ULC Dornbirn</t>
  </si>
  <si>
    <t>SV Buch</t>
  </si>
  <si>
    <t>ULC Bludenz</t>
  </si>
  <si>
    <t>TRI Team Kleinwalsertal</t>
  </si>
  <si>
    <t>TS Frastanz</t>
  </si>
  <si>
    <t>Saeco Power Team Kobl.</t>
  </si>
  <si>
    <t xml:space="preserve"> </t>
  </si>
  <si>
    <t>Halle</t>
  </si>
  <si>
    <t>Cross</t>
  </si>
  <si>
    <t>Schülerinnen</t>
  </si>
  <si>
    <t>Allg.</t>
  </si>
  <si>
    <t>Veranstaltung</t>
  </si>
  <si>
    <t>CROSS  zus.</t>
  </si>
  <si>
    <t>Übertrag in ZUS.</t>
  </si>
  <si>
    <t>Übertrag aus:</t>
  </si>
  <si>
    <t>GES. (M+F)</t>
  </si>
  <si>
    <t>GES. (m+w)</t>
  </si>
  <si>
    <t>GESAMT</t>
  </si>
  <si>
    <t>Halle-Mk.</t>
  </si>
  <si>
    <t>MP</t>
  </si>
  <si>
    <t>MP-Team Dornbirn</t>
  </si>
  <si>
    <t>BrV</t>
  </si>
  <si>
    <t>TS Bregenz-Vorkloster</t>
  </si>
  <si>
    <t>(Bewerbe ausserhalb der Einzelmeisterschaften sind blau/rot markiert !)</t>
  </si>
  <si>
    <t>(  - bei Pkt. = keine VLV-Cup.Pkt. vergeben)</t>
  </si>
  <si>
    <t>Berglauf</t>
  </si>
  <si>
    <t>Endstand</t>
  </si>
  <si>
    <t>ZSV</t>
  </si>
  <si>
    <t>ZSV Laufteam Wolfurt</t>
  </si>
  <si>
    <t>VER</t>
  </si>
  <si>
    <t>Halbmarath.</t>
  </si>
  <si>
    <t>LSV</t>
  </si>
  <si>
    <t>Fras</t>
  </si>
  <si>
    <t>LSV Feldkirch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</si>
  <si>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</si>
  <si>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</si>
  <si>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</si>
  <si>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</si>
  <si>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</si>
  <si>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</si>
  <si>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</si>
  <si>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</si>
  <si>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</si>
  <si>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</si>
  <si>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</si>
  <si>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</si>
  <si>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</si>
  <si>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</si>
  <si>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</si>
  <si>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</si>
  <si>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</si>
  <si>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</si>
  <si>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</si>
  <si>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23.</t>
  </si>
  <si>
    <t>Halle-Einzel</t>
  </si>
  <si>
    <t>HALLE zus.</t>
  </si>
  <si>
    <t>Übertrag auf ZUS.</t>
  </si>
  <si>
    <t>25.</t>
  </si>
  <si>
    <t>Datei-Ausdruck auf zwei Seiten:</t>
  </si>
  <si>
    <t>Datei/Seitenansicht/Layout  entweder über verkleinern   oder über anpassen !    (für 2006 erledigt !)</t>
  </si>
  <si>
    <t>RLV</t>
  </si>
  <si>
    <t>RLV Bregenzerwald</t>
  </si>
  <si>
    <t>LGG</t>
  </si>
  <si>
    <t>60m</t>
  </si>
  <si>
    <t>60m Hürden</t>
  </si>
  <si>
    <t>Junioren 6-K</t>
  </si>
  <si>
    <t>MEISTER-Cup (Allg.Klasse - U20 - U18)</t>
  </si>
  <si>
    <t>NACHWUCHS-Cup (Schülerklassen: U16 - U14 - U12)</t>
  </si>
  <si>
    <t>MK - Halle - Meister-Cup (Allg. - U20 - U18)</t>
  </si>
  <si>
    <t>gelb = Meister-Cup</t>
  </si>
  <si>
    <r>
      <t xml:space="preserve">VLV-Cup - ZUSAMMENFASSUNG </t>
    </r>
    <r>
      <rPr>
        <b/>
        <i/>
        <sz val="18"/>
        <rFont val="Arial"/>
        <family val="2"/>
      </rPr>
      <t xml:space="preserve"> </t>
    </r>
  </si>
  <si>
    <t>blau  = Nachwuchs-Cup</t>
  </si>
  <si>
    <t>Allg. Kl.</t>
  </si>
  <si>
    <t>Cross - Meister-Cup</t>
  </si>
  <si>
    <t>Cross - Nachwuchs-Cup</t>
  </si>
  <si>
    <t>U20</t>
  </si>
  <si>
    <t>U18</t>
  </si>
  <si>
    <r>
      <t xml:space="preserve">SCHÜLER     </t>
    </r>
    <r>
      <rPr>
        <sz val="12"/>
        <rFont val="Arial"/>
        <family val="2"/>
      </rPr>
      <t xml:space="preserve"> (Freiluft ohne Crosslauf und MK-Halle)</t>
    </r>
  </si>
  <si>
    <t>Aufteilung mnnl./weibl.</t>
  </si>
  <si>
    <t xml:space="preserve">JUNIOREN      </t>
  </si>
  <si>
    <t xml:space="preserve">JUGEND  </t>
  </si>
  <si>
    <t xml:space="preserve">Allg. Klasse </t>
  </si>
  <si>
    <t>Aufteilung männl./weibl.</t>
  </si>
  <si>
    <t>S/Si.</t>
  </si>
  <si>
    <t>Meist.</t>
  </si>
  <si>
    <t>TriB</t>
  </si>
  <si>
    <t>TriD</t>
  </si>
  <si>
    <t>Tri Team Bludenz</t>
  </si>
  <si>
    <t>Tri Team Dornbirn</t>
  </si>
  <si>
    <t>Nachw.</t>
  </si>
  <si>
    <t>Tri Team Lustenau</t>
  </si>
  <si>
    <t>Bergl.Team Bludenz</t>
  </si>
  <si>
    <t>GES</t>
  </si>
  <si>
    <t>TS Höchst</t>
  </si>
  <si>
    <t>FAST</t>
  </si>
  <si>
    <t>FAST Dornbirn</t>
  </si>
  <si>
    <t>24.</t>
  </si>
  <si>
    <t>28.</t>
  </si>
  <si>
    <t>17.</t>
  </si>
  <si>
    <t>21.</t>
  </si>
  <si>
    <t>22.</t>
  </si>
  <si>
    <t>26.</t>
  </si>
  <si>
    <t>27.</t>
  </si>
  <si>
    <t>Halle - Nachwuchs-Cup  (Schülerklassen)</t>
  </si>
  <si>
    <t>SGG</t>
  </si>
  <si>
    <t>U16 weibl.</t>
  </si>
  <si>
    <t>U16 männl.</t>
  </si>
  <si>
    <t>U14 männl.</t>
  </si>
  <si>
    <t>3-Kampf</t>
  </si>
  <si>
    <t>U12 männl.</t>
  </si>
  <si>
    <t>U14 weibl.</t>
  </si>
  <si>
    <t>U12 weibl.</t>
  </si>
  <si>
    <t>Halle - Meister-Cup (Allg. - U18)</t>
  </si>
  <si>
    <t xml:space="preserve"> =  keine VLV-Teilnehmer/innnen</t>
  </si>
  <si>
    <t>Gö</t>
  </si>
  <si>
    <t>U20 männl.</t>
  </si>
  <si>
    <t>U20 weibl.</t>
  </si>
  <si>
    <t>U18 männl.</t>
  </si>
  <si>
    <t>U18 weibl.</t>
  </si>
  <si>
    <t>U18 Jugend</t>
  </si>
  <si>
    <t>VLV-Meister-Cup 2009   (Allg.Kl. - U20 - U18)</t>
  </si>
  <si>
    <t>SG Götzis</t>
  </si>
  <si>
    <r>
      <t xml:space="preserve">U16 </t>
    </r>
    <r>
      <rPr>
        <b/>
        <sz val="10"/>
        <color indexed="12"/>
        <rFont val="Arial"/>
        <family val="2"/>
      </rPr>
      <t>männl.</t>
    </r>
  </si>
  <si>
    <r>
      <t xml:space="preserve">U14 </t>
    </r>
    <r>
      <rPr>
        <b/>
        <sz val="10"/>
        <color indexed="12"/>
        <rFont val="Arial"/>
        <family val="2"/>
      </rPr>
      <t>männl.</t>
    </r>
  </si>
  <si>
    <r>
      <t xml:space="preserve">U12 </t>
    </r>
    <r>
      <rPr>
        <b/>
        <sz val="10"/>
        <color indexed="12"/>
        <rFont val="Arial"/>
        <family val="2"/>
      </rPr>
      <t>männl.</t>
    </r>
  </si>
  <si>
    <r>
      <t xml:space="preserve">U18 </t>
    </r>
    <r>
      <rPr>
        <b/>
        <sz val="10"/>
        <color indexed="12"/>
        <rFont val="Arial"/>
        <family val="2"/>
      </rPr>
      <t>männl.</t>
    </r>
  </si>
  <si>
    <t>Halle Nw. zus.</t>
  </si>
  <si>
    <t>1.500m</t>
  </si>
  <si>
    <t>300m</t>
  </si>
  <si>
    <t>1000m</t>
  </si>
  <si>
    <t>Hö</t>
  </si>
  <si>
    <t>HÖ</t>
  </si>
  <si>
    <t>TS Klaus</t>
  </si>
  <si>
    <t>VLV-Nachwuchs-Cup 2009 (U16 - U14 - U12)</t>
  </si>
  <si>
    <t>ausserhalb Druckbereich:</t>
  </si>
  <si>
    <t xml:space="preserve">60m    </t>
  </si>
  <si>
    <t>Vortex</t>
  </si>
  <si>
    <r>
      <t xml:space="preserve">VLV-Meister-Cup </t>
    </r>
    <r>
      <rPr>
        <b/>
        <i/>
        <sz val="15"/>
        <color indexed="10"/>
        <rFont val="Arial"/>
        <family val="2"/>
      </rPr>
      <t>2009</t>
    </r>
    <r>
      <rPr>
        <b/>
        <i/>
        <sz val="15"/>
        <rFont val="Arial"/>
        <family val="2"/>
      </rPr>
      <t xml:space="preserve">   (Allg.Kl. - U20 - U18)</t>
    </r>
  </si>
  <si>
    <t>PSV Vorarlberg</t>
  </si>
  <si>
    <t>BORG Werkstatt</t>
  </si>
  <si>
    <t>PSV</t>
  </si>
  <si>
    <t>Borg</t>
  </si>
  <si>
    <t>ZUSAMMEN - VLV-Cup (Meister- + Nachwuchs-Cup)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</si>
</sst>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7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6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9"/>
      <color indexed="12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5"/>
      <color indexed="10"/>
      <name val="Arial"/>
      <family val="2"/>
    </font>
    <font>
      <b/>
      <i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1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18" xfId="0" applyFill="1" applyBorder="1" applyAlignment="1">
      <alignment/>
    </xf>
    <xf numFmtId="0" fontId="1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5" fillId="0" borderId="21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 horizontal="right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3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33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Border="1" applyAlignment="1">
      <alignment/>
    </xf>
    <xf numFmtId="49" fontId="16" fillId="33" borderId="0" xfId="0" applyNumberFormat="1" applyFont="1" applyFill="1" applyAlignment="1">
      <alignment horizontal="center"/>
    </xf>
    <xf numFmtId="0" fontId="8" fillId="0" borderId="3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13" fillId="33" borderId="0" xfId="0" applyFont="1" applyFill="1" applyAlignment="1">
      <alignment/>
    </xf>
    <xf numFmtId="0" fontId="13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49" fontId="18" fillId="33" borderId="0" xfId="0" applyNumberFormat="1" applyFont="1" applyFill="1" applyAlignment="1">
      <alignment horizontal="left"/>
    </xf>
    <xf numFmtId="0" fontId="14" fillId="0" borderId="12" xfId="0" applyFont="1" applyBorder="1" applyAlignment="1">
      <alignment/>
    </xf>
    <xf numFmtId="0" fontId="0" fillId="34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0" fillId="0" borderId="0" xfId="0" applyFont="1" applyAlignment="1">
      <alignment/>
    </xf>
    <xf numFmtId="49" fontId="18" fillId="36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 horizontal="left"/>
    </xf>
    <xf numFmtId="0" fontId="13" fillId="36" borderId="35" xfId="0" applyFont="1" applyFill="1" applyBorder="1" applyAlignment="1">
      <alignment/>
    </xf>
    <xf numFmtId="0" fontId="29" fillId="36" borderId="36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3" fillId="36" borderId="0" xfId="0" applyFont="1" applyFill="1" applyAlignment="1">
      <alignment/>
    </xf>
    <xf numFmtId="49" fontId="16" fillId="36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" fillId="36" borderId="35" xfId="0" applyFont="1" applyFill="1" applyBorder="1" applyAlignment="1">
      <alignment/>
    </xf>
    <xf numFmtId="0" fontId="12" fillId="36" borderId="36" xfId="0" applyFont="1" applyFill="1" applyBorder="1" applyAlignment="1">
      <alignment/>
    </xf>
    <xf numFmtId="0" fontId="12" fillId="36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4" fillId="0" borderId="0" xfId="0" applyFont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3" fillId="36" borderId="36" xfId="0" applyFont="1" applyFill="1" applyBorder="1" applyAlignment="1">
      <alignment/>
    </xf>
    <xf numFmtId="0" fontId="13" fillId="36" borderId="3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4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7" borderId="35" xfId="0" applyFont="1" applyFill="1" applyBorder="1" applyAlignment="1">
      <alignment/>
    </xf>
    <xf numFmtId="0" fontId="12" fillId="37" borderId="36" xfId="0" applyFont="1" applyFill="1" applyBorder="1" applyAlignment="1">
      <alignment/>
    </xf>
    <xf numFmtId="0" fontId="12" fillId="37" borderId="37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9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8" fillId="0" borderId="34" xfId="0" applyFont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14" fillId="33" borderId="4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1" fillId="36" borderId="4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14" fillId="33" borderId="30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" fillId="0" borderId="47" xfId="0" applyNumberFormat="1" applyFont="1" applyFill="1" applyBorder="1" applyAlignment="1">
      <alignment/>
    </xf>
    <xf numFmtId="3" fontId="14" fillId="0" borderId="4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34" borderId="38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4" fillId="0" borderId="48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3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17" fillId="33" borderId="36" xfId="0" applyFont="1" applyFill="1" applyBorder="1" applyAlignment="1">
      <alignment/>
    </xf>
    <xf numFmtId="49" fontId="16" fillId="33" borderId="36" xfId="0" applyNumberFormat="1" applyFont="1" applyFill="1" applyBorder="1" applyAlignment="1">
      <alignment horizontal="center"/>
    </xf>
    <xf numFmtId="49" fontId="16" fillId="33" borderId="3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7" fillId="0" borderId="0" xfId="0" applyFont="1" applyAlignment="1">
      <alignment/>
    </xf>
    <xf numFmtId="0" fontId="37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39" fillId="36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8" fillId="0" borderId="54" xfId="0" applyFon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2"/>
  <sheetViews>
    <sheetView tabSelected="1" zoomScale="80" zoomScaleNormal="80" zoomScalePageLayoutView="0" workbookViewId="0" topLeftCell="A1">
      <selection activeCell="O57" sqref="O57"/>
    </sheetView>
  </sheetViews>
  <sheetFormatPr defaultColWidth="11.421875" defaultRowHeight="12.75"/>
  <cols>
    <col min="1" max="1" width="13.421875" style="0" customWidth="1"/>
    <col min="2" max="2" width="6.28125" style="0" bestFit="1" customWidth="1"/>
    <col min="3" max="4" width="4.28125" style="6" customWidth="1"/>
    <col min="5" max="14" width="4.28125" style="0" customWidth="1"/>
    <col min="15" max="15" width="4.140625" style="0" customWidth="1"/>
    <col min="16" max="16" width="4.28125" style="0" customWidth="1"/>
    <col min="17" max="17" width="4.140625" style="0" customWidth="1"/>
    <col min="18" max="38" width="4.28125" style="0" customWidth="1"/>
    <col min="39" max="39" width="6.8515625" style="0" customWidth="1"/>
    <col min="40" max="40" width="15.28125" style="94" customWidth="1"/>
  </cols>
  <sheetData>
    <row r="1" spans="2:39" ht="20.25" customHeight="1">
      <c r="B1" s="113"/>
      <c r="C1" s="8"/>
      <c r="D1" s="8"/>
      <c r="E1" s="133" t="s">
        <v>169</v>
      </c>
      <c r="F1" s="132"/>
      <c r="G1" s="93"/>
      <c r="H1" s="132"/>
      <c r="I1" s="132"/>
      <c r="J1" s="131"/>
      <c r="K1" s="131"/>
      <c r="L1" s="9"/>
      <c r="M1" s="140" t="s">
        <v>171</v>
      </c>
      <c r="N1" s="141"/>
      <c r="O1" s="141"/>
      <c r="P1" s="142"/>
      <c r="Q1" s="141"/>
      <c r="R1" s="141"/>
      <c r="S1" s="141"/>
      <c r="T1" s="141"/>
      <c r="U1" s="9"/>
      <c r="V1" s="9"/>
      <c r="W1" s="7"/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9"/>
      <c r="AJ1" s="9"/>
      <c r="AK1" s="9"/>
      <c r="AL1" s="9"/>
      <c r="AM1" s="7"/>
    </row>
    <row r="2" spans="1:40" s="89" customFormat="1" ht="21.75" customHeight="1">
      <c r="A2" s="128" t="s">
        <v>212</v>
      </c>
      <c r="B2" s="221"/>
      <c r="C2" s="221"/>
      <c r="D2" s="222"/>
      <c r="E2" s="222"/>
      <c r="F2" s="222"/>
      <c r="G2" s="222"/>
      <c r="H2" s="223"/>
      <c r="I2" s="87"/>
      <c r="L2" s="87"/>
      <c r="O2" s="11"/>
      <c r="P2" s="87"/>
      <c r="Q2" s="87"/>
      <c r="R2" s="87"/>
      <c r="S2" s="87"/>
      <c r="T2" s="87"/>
      <c r="U2" s="87"/>
      <c r="V2" s="87"/>
      <c r="W2" s="90"/>
      <c r="X2" s="87"/>
      <c r="Y2" s="87"/>
      <c r="Z2" s="87"/>
      <c r="AA2" s="11"/>
      <c r="AB2" s="87"/>
      <c r="AC2" s="87"/>
      <c r="AD2" s="87"/>
      <c r="AE2" s="87"/>
      <c r="AF2" s="87"/>
      <c r="AG2" s="90"/>
      <c r="AH2" s="87"/>
      <c r="AI2" s="87"/>
      <c r="AJ2" s="87"/>
      <c r="AK2" s="87"/>
      <c r="AL2" s="87"/>
      <c r="AN2" s="95"/>
    </row>
    <row r="3" spans="1:38" ht="12.75">
      <c r="A3" s="2"/>
      <c r="B3" s="2" t="s">
        <v>81</v>
      </c>
      <c r="C3" s="10" t="s">
        <v>214</v>
      </c>
      <c r="D3" s="10" t="s">
        <v>8</v>
      </c>
      <c r="E3" s="11" t="s">
        <v>4</v>
      </c>
      <c r="F3" s="11" t="s">
        <v>20</v>
      </c>
      <c r="G3" s="11" t="s">
        <v>9</v>
      </c>
      <c r="H3" s="11" t="s">
        <v>121</v>
      </c>
      <c r="I3" s="11" t="s">
        <v>13</v>
      </c>
      <c r="J3" s="11" t="s">
        <v>15</v>
      </c>
      <c r="K3" s="11"/>
      <c r="L3" s="11" t="s">
        <v>17</v>
      </c>
      <c r="M3" s="11" t="s">
        <v>25</v>
      </c>
      <c r="N3" s="11" t="s">
        <v>12</v>
      </c>
      <c r="O3" s="11" t="s">
        <v>230</v>
      </c>
      <c r="P3" s="11" t="s">
        <v>11</v>
      </c>
      <c r="Q3" s="11" t="s">
        <v>28</v>
      </c>
      <c r="R3" s="11" t="s">
        <v>10</v>
      </c>
      <c r="S3" s="11" t="s">
        <v>16</v>
      </c>
      <c r="T3" s="11" t="s">
        <v>14</v>
      </c>
      <c r="U3" s="11" t="s">
        <v>23</v>
      </c>
      <c r="V3" s="11" t="s">
        <v>29</v>
      </c>
      <c r="W3" s="1" t="s">
        <v>40</v>
      </c>
      <c r="X3" s="11" t="s">
        <v>22</v>
      </c>
      <c r="Y3" s="11" t="s">
        <v>21</v>
      </c>
      <c r="Z3" s="11" t="s">
        <v>19</v>
      </c>
      <c r="AA3" s="11" t="s">
        <v>185</v>
      </c>
      <c r="AB3" s="11" t="s">
        <v>26</v>
      </c>
      <c r="AC3" s="11" t="s">
        <v>18</v>
      </c>
      <c r="AD3" s="11" t="s">
        <v>24</v>
      </c>
      <c r="AE3" s="11" t="s">
        <v>27</v>
      </c>
      <c r="AF3" s="11" t="s">
        <v>131</v>
      </c>
      <c r="AG3" s="11" t="s">
        <v>39</v>
      </c>
      <c r="AH3" s="1" t="s">
        <v>119</v>
      </c>
      <c r="AI3" s="11" t="s">
        <v>127</v>
      </c>
      <c r="AJ3" s="11" t="s">
        <v>160</v>
      </c>
      <c r="AK3" s="1" t="s">
        <v>186</v>
      </c>
      <c r="AL3" s="11"/>
    </row>
    <row r="4" spans="1:40" s="1" customFormat="1" ht="14.25" customHeight="1">
      <c r="A4" s="52" t="s">
        <v>0</v>
      </c>
      <c r="C4" s="20">
        <v>0</v>
      </c>
      <c r="D4" s="170" t="s">
        <v>213</v>
      </c>
      <c r="AN4" s="30"/>
    </row>
    <row r="5" spans="1:39" ht="12.75">
      <c r="A5" t="s">
        <v>163</v>
      </c>
      <c r="B5" s="33">
        <f>SUM(C5:AH5)</f>
        <v>43</v>
      </c>
      <c r="C5" s="5">
        <v>12</v>
      </c>
      <c r="D5" s="5">
        <v>8</v>
      </c>
      <c r="E5" s="1"/>
      <c r="F5" s="1"/>
      <c r="G5" s="1">
        <v>6</v>
      </c>
      <c r="H5" s="1"/>
      <c r="I5" s="1"/>
      <c r="J5" s="1"/>
      <c r="K5" s="1"/>
      <c r="L5" s="1"/>
      <c r="M5" s="1"/>
      <c r="N5" s="1"/>
      <c r="O5" s="1"/>
      <c r="P5" s="1">
        <v>17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2.75">
      <c r="A6" t="s">
        <v>164</v>
      </c>
      <c r="B6" s="33">
        <f aca="true" t="shared" si="0" ref="B6:B11">SUM(C6:AH6)</f>
        <v>23</v>
      </c>
      <c r="C6" s="5"/>
      <c r="D6" s="5">
        <v>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12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>
      <c r="A7" t="s">
        <v>30</v>
      </c>
      <c r="B7" s="33">
        <f t="shared" si="0"/>
        <v>40</v>
      </c>
      <c r="C7" s="5">
        <v>10</v>
      </c>
      <c r="D7" s="5"/>
      <c r="E7" s="1"/>
      <c r="F7" s="1"/>
      <c r="G7" s="1">
        <v>12</v>
      </c>
      <c r="H7" s="1"/>
      <c r="I7" s="1"/>
      <c r="J7" s="1">
        <v>8</v>
      </c>
      <c r="K7" s="1"/>
      <c r="L7" s="1">
        <v>6</v>
      </c>
      <c r="M7" s="1"/>
      <c r="N7" s="1"/>
      <c r="O7" s="1"/>
      <c r="P7" s="1">
        <v>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t="s">
        <v>31</v>
      </c>
      <c r="B8" s="33">
        <f t="shared" si="0"/>
        <v>13</v>
      </c>
      <c r="C8" s="5">
        <v>12</v>
      </c>
      <c r="D8" s="5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>
      <c r="A9" t="s">
        <v>32</v>
      </c>
      <c r="B9" s="33">
        <f t="shared" si="0"/>
        <v>40</v>
      </c>
      <c r="C9" s="5"/>
      <c r="D9" s="5">
        <v>6</v>
      </c>
      <c r="E9" s="1"/>
      <c r="F9" s="1"/>
      <c r="G9" s="1">
        <v>12</v>
      </c>
      <c r="H9" s="1"/>
      <c r="I9" s="2"/>
      <c r="J9" s="1"/>
      <c r="K9" s="1"/>
      <c r="L9" s="1">
        <v>10</v>
      </c>
      <c r="M9" s="1"/>
      <c r="N9" s="1"/>
      <c r="O9" s="1"/>
      <c r="P9" s="1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>
      <c r="A10" t="s">
        <v>33</v>
      </c>
      <c r="B10" s="33">
        <f t="shared" si="0"/>
        <v>0</v>
      </c>
      <c r="C10" s="20">
        <v>0</v>
      </c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>
      <c r="A11" t="s">
        <v>34</v>
      </c>
      <c r="B11" s="33">
        <f t="shared" si="0"/>
        <v>38</v>
      </c>
      <c r="C11" s="5">
        <v>8</v>
      </c>
      <c r="D11" s="5">
        <v>10</v>
      </c>
      <c r="E11" s="1"/>
      <c r="F11" s="1">
        <v>1</v>
      </c>
      <c r="G11" s="1"/>
      <c r="H11" s="1"/>
      <c r="I11" s="1"/>
      <c r="J11" s="1">
        <v>12</v>
      </c>
      <c r="K11" s="1"/>
      <c r="L11" s="1">
        <v>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6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3" t="s">
        <v>7</v>
      </c>
      <c r="B12" s="3"/>
      <c r="C12" s="4">
        <f aca="true" t="shared" si="1" ref="C12:AL12">SUM(C4:C11)</f>
        <v>42</v>
      </c>
      <c r="D12" s="4">
        <f t="shared" si="1"/>
        <v>35</v>
      </c>
      <c r="E12" s="4">
        <f t="shared" si="1"/>
        <v>0</v>
      </c>
      <c r="F12" s="4">
        <f t="shared" si="1"/>
        <v>1</v>
      </c>
      <c r="G12" s="4">
        <f t="shared" si="1"/>
        <v>30</v>
      </c>
      <c r="H12" s="4">
        <f t="shared" si="1"/>
        <v>0</v>
      </c>
      <c r="I12" s="4">
        <f t="shared" si="1"/>
        <v>0</v>
      </c>
      <c r="J12" s="4">
        <f t="shared" si="1"/>
        <v>20</v>
      </c>
      <c r="K12" s="4">
        <f t="shared" si="1"/>
        <v>0</v>
      </c>
      <c r="L12" s="4">
        <f t="shared" si="1"/>
        <v>18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45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6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4">
        <f t="shared" si="1"/>
        <v>0</v>
      </c>
      <c r="AF12" s="4">
        <f t="shared" si="1"/>
        <v>0</v>
      </c>
      <c r="AG12" s="4">
        <f t="shared" si="1"/>
        <v>0</v>
      </c>
      <c r="AH12" s="4">
        <f t="shared" si="1"/>
        <v>0</v>
      </c>
      <c r="AI12" s="4">
        <f t="shared" si="1"/>
        <v>0</v>
      </c>
      <c r="AJ12" s="4">
        <f t="shared" si="1"/>
        <v>0</v>
      </c>
      <c r="AK12" s="4">
        <f t="shared" si="1"/>
        <v>0</v>
      </c>
      <c r="AL12" s="4">
        <f t="shared" si="1"/>
        <v>0</v>
      </c>
      <c r="AM12" s="1">
        <f>SUM(C12:AL12)</f>
        <v>197</v>
      </c>
    </row>
    <row r="13" spans="1:39" ht="12.75">
      <c r="A13" s="2" t="s">
        <v>6</v>
      </c>
      <c r="B13" s="1"/>
      <c r="C13" s="5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t="s">
        <v>163</v>
      </c>
      <c r="B14" s="35">
        <f>SUM(C14:AH14)</f>
        <v>43</v>
      </c>
      <c r="C14" s="5">
        <v>8</v>
      </c>
      <c r="D14" s="5"/>
      <c r="E14" s="1">
        <v>10</v>
      </c>
      <c r="F14" s="1"/>
      <c r="G14" s="1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>
      <c r="A15" t="s">
        <v>164</v>
      </c>
      <c r="B15" s="35">
        <f aca="true" t="shared" si="2" ref="B15:B20">SUM(C15:AH15)</f>
        <v>30</v>
      </c>
      <c r="C15" s="5">
        <v>8</v>
      </c>
      <c r="D15" s="5"/>
      <c r="E15" s="1">
        <v>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>
      <c r="A16" t="s">
        <v>30</v>
      </c>
      <c r="B16" s="35">
        <f t="shared" si="2"/>
        <v>30</v>
      </c>
      <c r="C16" s="5"/>
      <c r="D16" s="5"/>
      <c r="E16" s="1">
        <v>12</v>
      </c>
      <c r="F16" s="1"/>
      <c r="G16" s="1"/>
      <c r="H16" s="1"/>
      <c r="I16" s="1"/>
      <c r="J16" s="1"/>
      <c r="K16" s="1"/>
      <c r="L16" s="1"/>
      <c r="M16" s="1"/>
      <c r="N16" s="1">
        <v>10</v>
      </c>
      <c r="O16" s="1"/>
      <c r="P16" s="1">
        <v>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t="s">
        <v>31</v>
      </c>
      <c r="B17" s="35">
        <f t="shared" si="2"/>
        <v>0</v>
      </c>
      <c r="C17" s="20">
        <v>0</v>
      </c>
      <c r="D17" s="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t="s">
        <v>32</v>
      </c>
      <c r="B18" s="35">
        <f t="shared" si="2"/>
        <v>30</v>
      </c>
      <c r="C18" s="5">
        <v>10</v>
      </c>
      <c r="D18" s="5"/>
      <c r="E18" s="1">
        <v>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t="s">
        <v>33</v>
      </c>
      <c r="B19" s="35">
        <f t="shared" si="2"/>
        <v>0</v>
      </c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t="s">
        <v>34</v>
      </c>
      <c r="B20" s="35">
        <f t="shared" si="2"/>
        <v>42</v>
      </c>
      <c r="C20" s="5">
        <v>6</v>
      </c>
      <c r="D20" s="5"/>
      <c r="E20" s="1">
        <v>24</v>
      </c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">
        <v>11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3" t="s">
        <v>7</v>
      </c>
      <c r="B21" s="17"/>
      <c r="C21" s="4">
        <f aca="true" t="shared" si="3" ref="C21:AL21">SUM(C13:C20)</f>
        <v>32</v>
      </c>
      <c r="D21" s="4">
        <f t="shared" si="3"/>
        <v>0</v>
      </c>
      <c r="E21" s="4">
        <f t="shared" si="3"/>
        <v>88</v>
      </c>
      <c r="F21" s="4">
        <f t="shared" si="3"/>
        <v>0</v>
      </c>
      <c r="G21" s="4">
        <f t="shared" si="3"/>
        <v>7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4">
        <f t="shared" si="3"/>
        <v>0</v>
      </c>
      <c r="N21" s="4">
        <f t="shared" si="3"/>
        <v>11</v>
      </c>
      <c r="O21" s="4">
        <f t="shared" si="3"/>
        <v>0</v>
      </c>
      <c r="P21" s="4">
        <f t="shared" si="3"/>
        <v>19</v>
      </c>
      <c r="Q21" s="4">
        <f t="shared" si="3"/>
        <v>0</v>
      </c>
      <c r="R21" s="4">
        <f t="shared" si="3"/>
        <v>18</v>
      </c>
      <c r="S21" s="4">
        <f t="shared" si="3"/>
        <v>0</v>
      </c>
      <c r="T21" s="4">
        <f t="shared" si="3"/>
        <v>0</v>
      </c>
      <c r="U21" s="4">
        <f t="shared" si="3"/>
        <v>0</v>
      </c>
      <c r="V21" s="4">
        <f t="shared" si="3"/>
        <v>0</v>
      </c>
      <c r="W21" s="4">
        <f t="shared" si="3"/>
        <v>0</v>
      </c>
      <c r="X21" s="4">
        <f t="shared" si="3"/>
        <v>0</v>
      </c>
      <c r="Y21" s="4">
        <f t="shared" si="3"/>
        <v>0</v>
      </c>
      <c r="Z21" s="4">
        <f t="shared" si="3"/>
        <v>0</v>
      </c>
      <c r="AA21" s="4">
        <f t="shared" si="3"/>
        <v>0</v>
      </c>
      <c r="AB21" s="4">
        <f t="shared" si="3"/>
        <v>0</v>
      </c>
      <c r="AC21" s="4">
        <f t="shared" si="3"/>
        <v>0</v>
      </c>
      <c r="AD21" s="4">
        <f t="shared" si="3"/>
        <v>0</v>
      </c>
      <c r="AE21" s="4">
        <f t="shared" si="3"/>
        <v>0</v>
      </c>
      <c r="AF21" s="4">
        <f t="shared" si="3"/>
        <v>0</v>
      </c>
      <c r="AG21" s="4">
        <f t="shared" si="3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3"/>
        <v>0</v>
      </c>
      <c r="AL21" s="4">
        <f t="shared" si="3"/>
        <v>0</v>
      </c>
      <c r="AM21" s="1">
        <f>SUM(C21:AL21)</f>
        <v>175</v>
      </c>
    </row>
    <row r="22" spans="1:39" ht="12.75">
      <c r="A22" s="2"/>
      <c r="B22" s="1"/>
      <c r="C22" s="10" t="s">
        <v>214</v>
      </c>
      <c r="D22" s="10" t="s">
        <v>8</v>
      </c>
      <c r="E22" s="11" t="s">
        <v>4</v>
      </c>
      <c r="F22" s="11" t="s">
        <v>20</v>
      </c>
      <c r="G22" s="11" t="s">
        <v>9</v>
      </c>
      <c r="H22" s="11" t="s">
        <v>121</v>
      </c>
      <c r="I22" s="11" t="s">
        <v>13</v>
      </c>
      <c r="J22" s="11" t="s">
        <v>15</v>
      </c>
      <c r="K22" s="11"/>
      <c r="L22" s="11" t="s">
        <v>17</v>
      </c>
      <c r="M22" s="11" t="s">
        <v>25</v>
      </c>
      <c r="N22" s="11" t="s">
        <v>12</v>
      </c>
      <c r="O22" s="11" t="s">
        <v>230</v>
      </c>
      <c r="P22" s="11" t="s">
        <v>11</v>
      </c>
      <c r="Q22" s="11" t="s">
        <v>28</v>
      </c>
      <c r="R22" s="11" t="s">
        <v>10</v>
      </c>
      <c r="S22" s="11" t="s">
        <v>16</v>
      </c>
      <c r="T22" s="11" t="s">
        <v>14</v>
      </c>
      <c r="U22" s="11" t="s">
        <v>23</v>
      </c>
      <c r="V22" s="11" t="s">
        <v>29</v>
      </c>
      <c r="W22" s="1" t="s">
        <v>40</v>
      </c>
      <c r="X22" s="11" t="s">
        <v>22</v>
      </c>
      <c r="Y22" s="11" t="s">
        <v>21</v>
      </c>
      <c r="Z22" s="11" t="s">
        <v>19</v>
      </c>
      <c r="AA22" s="11" t="s">
        <v>185</v>
      </c>
      <c r="AB22" s="11" t="s">
        <v>26</v>
      </c>
      <c r="AC22" s="11" t="s">
        <v>18</v>
      </c>
      <c r="AD22" s="11" t="s">
        <v>24</v>
      </c>
      <c r="AE22" s="11" t="s">
        <v>27</v>
      </c>
      <c r="AF22" s="11" t="s">
        <v>131</v>
      </c>
      <c r="AG22" s="11" t="s">
        <v>39</v>
      </c>
      <c r="AH22" s="1" t="s">
        <v>119</v>
      </c>
      <c r="AI22" s="11" t="s">
        <v>127</v>
      </c>
      <c r="AJ22" s="11" t="s">
        <v>160</v>
      </c>
      <c r="AK22" s="1" t="s">
        <v>186</v>
      </c>
      <c r="AL22" s="11"/>
      <c r="AM22" s="1"/>
    </row>
    <row r="23" spans="1:39" ht="12.75">
      <c r="A23" s="2" t="s">
        <v>225</v>
      </c>
      <c r="B23" s="1"/>
      <c r="C23" s="5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>
      <c r="A24" t="s">
        <v>163</v>
      </c>
      <c r="B24" s="35">
        <f>SUM(C24:AH24)</f>
        <v>49</v>
      </c>
      <c r="C24" s="5">
        <v>16</v>
      </c>
      <c r="D24" s="5"/>
      <c r="E24" s="1">
        <v>16</v>
      </c>
      <c r="F24" s="1">
        <v>12</v>
      </c>
      <c r="G24" s="1">
        <v>1</v>
      </c>
      <c r="H24" s="1"/>
      <c r="I24" s="1"/>
      <c r="J24" s="1"/>
      <c r="K24" s="1"/>
      <c r="L24" s="1"/>
      <c r="M24" s="1"/>
      <c r="N24" s="1"/>
      <c r="O24" s="1"/>
      <c r="P24" s="1">
        <v>2</v>
      </c>
      <c r="Q24" s="1"/>
      <c r="R24" s="1"/>
      <c r="S24" s="1"/>
      <c r="T24" s="1"/>
      <c r="U24" s="1"/>
      <c r="V24" s="1"/>
      <c r="W24" s="1">
        <v>2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>
      <c r="A25" t="s">
        <v>164</v>
      </c>
      <c r="B25" s="35">
        <f aca="true" t="shared" si="4" ref="B25:B30">SUM(C25:AH25)</f>
        <v>23</v>
      </c>
      <c r="C25" s="5">
        <v>1</v>
      </c>
      <c r="D25" s="5"/>
      <c r="E25" s="1"/>
      <c r="F25" s="1"/>
      <c r="G25" s="1">
        <v>12</v>
      </c>
      <c r="H25" s="1"/>
      <c r="I25" s="1"/>
      <c r="J25" s="1"/>
      <c r="K25" s="1"/>
      <c r="L25" s="1"/>
      <c r="M25" s="1"/>
      <c r="N25" s="1">
        <v>10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>
      <c r="A26" t="s">
        <v>30</v>
      </c>
      <c r="B26" s="35">
        <f t="shared" si="4"/>
        <v>36</v>
      </c>
      <c r="C26" s="5"/>
      <c r="D26" s="5"/>
      <c r="E26" s="1">
        <v>20</v>
      </c>
      <c r="F26" s="1">
        <v>10</v>
      </c>
      <c r="G26" s="1"/>
      <c r="H26" s="1"/>
      <c r="I26" s="1"/>
      <c r="J26" s="1"/>
      <c r="K26" s="1"/>
      <c r="L26" s="1">
        <v>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>
      <c r="A27" t="s">
        <v>31</v>
      </c>
      <c r="B27" s="35">
        <f t="shared" si="4"/>
        <v>0</v>
      </c>
      <c r="C27" s="20">
        <v>0</v>
      </c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t="s">
        <v>32</v>
      </c>
      <c r="B28" s="35">
        <f t="shared" si="4"/>
        <v>45</v>
      </c>
      <c r="C28" s="5">
        <v>1</v>
      </c>
      <c r="D28" s="5"/>
      <c r="E28" s="1">
        <v>12</v>
      </c>
      <c r="F28" s="1">
        <v>14</v>
      </c>
      <c r="G28" s="1">
        <v>10</v>
      </c>
      <c r="H28" s="1"/>
      <c r="I28" s="1"/>
      <c r="J28" s="1"/>
      <c r="K28" s="1"/>
      <c r="L28" s="1">
        <v>1</v>
      </c>
      <c r="M28" s="1"/>
      <c r="N28" s="1"/>
      <c r="O28" s="1"/>
      <c r="P28" s="1">
        <v>5</v>
      </c>
      <c r="Q28" s="1"/>
      <c r="R28" s="1"/>
      <c r="S28" s="1"/>
      <c r="T28" s="1"/>
      <c r="U28" s="1"/>
      <c r="V28" s="1"/>
      <c r="W28" s="1">
        <v>2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t="s">
        <v>33</v>
      </c>
      <c r="B29" s="35">
        <f t="shared" si="4"/>
        <v>30</v>
      </c>
      <c r="C29" s="20"/>
      <c r="D29" s="5">
        <v>8</v>
      </c>
      <c r="E29" s="1"/>
      <c r="F29" s="1"/>
      <c r="G29" s="1">
        <v>12</v>
      </c>
      <c r="H29" s="1"/>
      <c r="I29" s="1"/>
      <c r="J29" s="1"/>
      <c r="K29" s="1"/>
      <c r="L29" s="1"/>
      <c r="M29" s="1"/>
      <c r="N29" s="1">
        <v>10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>
      <c r="A30" t="s">
        <v>34</v>
      </c>
      <c r="B30" s="35">
        <f t="shared" si="4"/>
        <v>38</v>
      </c>
      <c r="C30" s="5">
        <v>12</v>
      </c>
      <c r="D30" s="5"/>
      <c r="E30" s="1">
        <v>6</v>
      </c>
      <c r="F30" s="1">
        <v>10</v>
      </c>
      <c r="G30" s="1">
        <v>8</v>
      </c>
      <c r="H30" s="1"/>
      <c r="I30" s="1"/>
      <c r="J30" s="1"/>
      <c r="K30" s="1"/>
      <c r="L30" s="1"/>
      <c r="M30" s="1"/>
      <c r="N30" s="1"/>
      <c r="O30" s="1"/>
      <c r="P30" s="1">
        <v>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>
      <c r="A31" s="3" t="s">
        <v>7</v>
      </c>
      <c r="B31" s="3"/>
      <c r="C31" s="4">
        <f aca="true" t="shared" si="5" ref="C31:AE31">SUM(C23:C30)</f>
        <v>30</v>
      </c>
      <c r="D31" s="4">
        <f t="shared" si="5"/>
        <v>8</v>
      </c>
      <c r="E31" s="4">
        <f t="shared" si="5"/>
        <v>54</v>
      </c>
      <c r="F31" s="4">
        <f t="shared" si="5"/>
        <v>46</v>
      </c>
      <c r="G31" s="4">
        <f t="shared" si="5"/>
        <v>43</v>
      </c>
      <c r="H31" s="4">
        <f>SUM(H23:H30)</f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7</v>
      </c>
      <c r="M31" s="4">
        <f t="shared" si="5"/>
        <v>0</v>
      </c>
      <c r="N31" s="4">
        <f t="shared" si="5"/>
        <v>20</v>
      </c>
      <c r="O31" s="4">
        <f>SUM(O23:O30)</f>
        <v>0</v>
      </c>
      <c r="P31" s="4">
        <f>SUM(P23:P30)</f>
        <v>9</v>
      </c>
      <c r="Q31" s="4">
        <f>SUM(Q23:Q30)</f>
        <v>0</v>
      </c>
      <c r="R31" s="4">
        <f t="shared" si="5"/>
        <v>0</v>
      </c>
      <c r="S31" s="4">
        <f t="shared" si="5"/>
        <v>0</v>
      </c>
      <c r="T31" s="4">
        <f t="shared" si="5"/>
        <v>0</v>
      </c>
      <c r="U31" s="4">
        <f t="shared" si="5"/>
        <v>0</v>
      </c>
      <c r="V31" s="4">
        <f t="shared" si="5"/>
        <v>0</v>
      </c>
      <c r="W31" s="4">
        <f>SUM(W23:W30)</f>
        <v>4</v>
      </c>
      <c r="X31" s="4">
        <f t="shared" si="5"/>
        <v>0</v>
      </c>
      <c r="Y31" s="4">
        <f t="shared" si="5"/>
        <v>0</v>
      </c>
      <c r="Z31" s="4">
        <f t="shared" si="5"/>
        <v>0</v>
      </c>
      <c r="AA31" s="4">
        <f t="shared" si="5"/>
        <v>0</v>
      </c>
      <c r="AB31" s="4">
        <f t="shared" si="5"/>
        <v>0</v>
      </c>
      <c r="AC31" s="4">
        <f t="shared" si="5"/>
        <v>0</v>
      </c>
      <c r="AD31" s="4">
        <f t="shared" si="5"/>
        <v>0</v>
      </c>
      <c r="AE31" s="4">
        <f t="shared" si="5"/>
        <v>0</v>
      </c>
      <c r="AF31" s="4">
        <f aca="true" t="shared" si="6" ref="AF31:AL31">SUM(AF23:AF30)</f>
        <v>0</v>
      </c>
      <c r="AG31" s="4">
        <f t="shared" si="6"/>
        <v>0</v>
      </c>
      <c r="AH31" s="4">
        <f t="shared" si="6"/>
        <v>0</v>
      </c>
      <c r="AI31" s="4">
        <f t="shared" si="6"/>
        <v>0</v>
      </c>
      <c r="AJ31" s="4">
        <f t="shared" si="6"/>
        <v>0</v>
      </c>
      <c r="AK31" s="4">
        <f t="shared" si="6"/>
        <v>0</v>
      </c>
      <c r="AL31" s="4">
        <f t="shared" si="6"/>
        <v>0</v>
      </c>
      <c r="AM31" s="1">
        <f>SUM(C31:AL31)</f>
        <v>221</v>
      </c>
    </row>
    <row r="32" spans="1:39" ht="12.75">
      <c r="A32" s="2" t="s">
        <v>218</v>
      </c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>
      <c r="A33" t="s">
        <v>163</v>
      </c>
      <c r="B33" s="35">
        <f>SUM(C33:AH33)</f>
        <v>46</v>
      </c>
      <c r="C33" s="5">
        <v>2</v>
      </c>
      <c r="D33" s="5">
        <v>13</v>
      </c>
      <c r="E33" s="1">
        <v>6</v>
      </c>
      <c r="F33" s="1"/>
      <c r="G33" s="1"/>
      <c r="H33" s="1"/>
      <c r="I33" s="1"/>
      <c r="J33" s="1"/>
      <c r="K33" s="1"/>
      <c r="L33" s="1">
        <v>4</v>
      </c>
      <c r="M33" s="1"/>
      <c r="N33" s="1"/>
      <c r="O33" s="1"/>
      <c r="P33" s="1"/>
      <c r="Q33" s="1"/>
      <c r="R33" s="1">
        <v>2</v>
      </c>
      <c r="S33" s="1"/>
      <c r="T33" s="1"/>
      <c r="U33" s="1"/>
      <c r="V33" s="1"/>
      <c r="W33" s="1">
        <v>19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>
      <c r="A34" t="s">
        <v>164</v>
      </c>
      <c r="B34" s="35">
        <f aca="true" t="shared" si="7" ref="B34:B39">SUM(C34:AH34)</f>
        <v>43</v>
      </c>
      <c r="C34" s="5">
        <v>9</v>
      </c>
      <c r="D34" s="5">
        <v>16</v>
      </c>
      <c r="E34" s="1"/>
      <c r="F34" s="1">
        <v>11</v>
      </c>
      <c r="G34" s="1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>
      <c r="A35" t="s">
        <v>30</v>
      </c>
      <c r="B35" s="35">
        <f t="shared" si="7"/>
        <v>22</v>
      </c>
      <c r="C35" s="5">
        <v>12</v>
      </c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40" s="16" customFormat="1" ht="12.75">
      <c r="A36" s="16" t="s">
        <v>31</v>
      </c>
      <c r="B36" s="35">
        <f t="shared" si="7"/>
        <v>22</v>
      </c>
      <c r="C36" s="5">
        <v>10</v>
      </c>
      <c r="D36" s="5"/>
      <c r="E36" s="1">
        <v>12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12"/>
    </row>
    <row r="37" spans="1:39" ht="12.75">
      <c r="A37" t="s">
        <v>32</v>
      </c>
      <c r="B37" s="35">
        <f t="shared" si="7"/>
        <v>43</v>
      </c>
      <c r="C37" s="5">
        <v>1</v>
      </c>
      <c r="D37" s="5">
        <v>14</v>
      </c>
      <c r="E37" s="1">
        <v>10</v>
      </c>
      <c r="F37" s="1"/>
      <c r="G37" s="1">
        <v>6</v>
      </c>
      <c r="H37" s="1"/>
      <c r="I37" s="1"/>
      <c r="J37" s="1"/>
      <c r="K37" s="1"/>
      <c r="L37" s="1">
        <v>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8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>
      <c r="A38" t="s">
        <v>33</v>
      </c>
      <c r="B38" s="35">
        <f t="shared" si="7"/>
        <v>0</v>
      </c>
      <c r="C38" s="20">
        <v>0</v>
      </c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>
      <c r="A39" t="s">
        <v>34</v>
      </c>
      <c r="B39" s="35">
        <f t="shared" si="7"/>
        <v>24</v>
      </c>
      <c r="C39" s="5">
        <v>13</v>
      </c>
      <c r="D39" s="5">
        <v>10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1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>
      <c r="A40" s="3" t="s">
        <v>7</v>
      </c>
      <c r="B40" s="3"/>
      <c r="C40" s="4">
        <f aca="true" t="shared" si="8" ref="C40:AE40">SUM(C32:C39)</f>
        <v>47</v>
      </c>
      <c r="D40" s="4">
        <f t="shared" si="8"/>
        <v>53</v>
      </c>
      <c r="E40" s="4">
        <f t="shared" si="8"/>
        <v>28</v>
      </c>
      <c r="F40" s="4">
        <f t="shared" si="8"/>
        <v>11</v>
      </c>
      <c r="G40" s="4">
        <f t="shared" si="8"/>
        <v>7</v>
      </c>
      <c r="H40" s="4">
        <f>SUM(H32:H39)</f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8</v>
      </c>
      <c r="M40" s="4">
        <f t="shared" si="8"/>
        <v>0</v>
      </c>
      <c r="N40" s="4">
        <f t="shared" si="8"/>
        <v>0</v>
      </c>
      <c r="O40" s="4">
        <f>SUM(O32:O39)</f>
        <v>0</v>
      </c>
      <c r="P40" s="4">
        <f>SUM(P32:P39)</f>
        <v>0</v>
      </c>
      <c r="Q40" s="4">
        <f>SUM(Q32:Q39)</f>
        <v>0</v>
      </c>
      <c r="R40" s="4">
        <f t="shared" si="8"/>
        <v>8</v>
      </c>
      <c r="S40" s="4">
        <f t="shared" si="8"/>
        <v>0</v>
      </c>
      <c r="T40" s="4">
        <f t="shared" si="8"/>
        <v>0</v>
      </c>
      <c r="U40" s="4">
        <f t="shared" si="8"/>
        <v>0</v>
      </c>
      <c r="V40" s="4">
        <f t="shared" si="8"/>
        <v>0</v>
      </c>
      <c r="W40" s="4">
        <f>SUM(W32:W39)</f>
        <v>38</v>
      </c>
      <c r="X40" s="4">
        <f t="shared" si="8"/>
        <v>0</v>
      </c>
      <c r="Y40" s="4">
        <f t="shared" si="8"/>
        <v>0</v>
      </c>
      <c r="Z40" s="4">
        <f t="shared" si="8"/>
        <v>0</v>
      </c>
      <c r="AA40" s="4">
        <f t="shared" si="8"/>
        <v>0</v>
      </c>
      <c r="AB40" s="4">
        <f t="shared" si="8"/>
        <v>0</v>
      </c>
      <c r="AC40" s="4">
        <f t="shared" si="8"/>
        <v>0</v>
      </c>
      <c r="AD40" s="4">
        <f t="shared" si="8"/>
        <v>0</v>
      </c>
      <c r="AE40" s="4">
        <f t="shared" si="8"/>
        <v>0</v>
      </c>
      <c r="AF40" s="4">
        <f aca="true" t="shared" si="9" ref="AF40:AL40">SUM(AF32:AF39)</f>
        <v>0</v>
      </c>
      <c r="AG40" s="4">
        <f t="shared" si="9"/>
        <v>0</v>
      </c>
      <c r="AH40" s="4">
        <f t="shared" si="9"/>
        <v>0</v>
      </c>
      <c r="AI40" s="4">
        <f t="shared" si="9"/>
        <v>0</v>
      </c>
      <c r="AJ40" s="4">
        <f t="shared" si="9"/>
        <v>0</v>
      </c>
      <c r="AK40" s="4">
        <f t="shared" si="9"/>
        <v>0</v>
      </c>
      <c r="AL40" s="4">
        <f t="shared" si="9"/>
        <v>0</v>
      </c>
      <c r="AM40" s="1">
        <f>SUM(C40:AL40)</f>
        <v>200</v>
      </c>
    </row>
    <row r="41" spans="1:39" ht="12.75">
      <c r="A41" s="2"/>
      <c r="B41" s="2"/>
      <c r="C41" s="10" t="s">
        <v>214</v>
      </c>
      <c r="D41" s="10" t="s">
        <v>8</v>
      </c>
      <c r="E41" s="11" t="s">
        <v>4</v>
      </c>
      <c r="F41" s="11" t="s">
        <v>20</v>
      </c>
      <c r="G41" s="11" t="s">
        <v>9</v>
      </c>
      <c r="H41" s="11" t="s">
        <v>121</v>
      </c>
      <c r="I41" s="11" t="s">
        <v>13</v>
      </c>
      <c r="J41" s="11" t="s">
        <v>15</v>
      </c>
      <c r="K41" s="11"/>
      <c r="L41" s="11" t="s">
        <v>17</v>
      </c>
      <c r="M41" s="11" t="s">
        <v>25</v>
      </c>
      <c r="N41" s="11" t="s">
        <v>12</v>
      </c>
      <c r="O41" s="11" t="s">
        <v>230</v>
      </c>
      <c r="P41" s="11" t="s">
        <v>11</v>
      </c>
      <c r="Q41" s="11" t="s">
        <v>28</v>
      </c>
      <c r="R41" s="11" t="s">
        <v>10</v>
      </c>
      <c r="S41" s="11" t="s">
        <v>16</v>
      </c>
      <c r="T41" s="11" t="s">
        <v>14</v>
      </c>
      <c r="U41" s="11" t="s">
        <v>23</v>
      </c>
      <c r="V41" s="11" t="s">
        <v>29</v>
      </c>
      <c r="W41" s="1" t="s">
        <v>40</v>
      </c>
      <c r="X41" s="11" t="s">
        <v>22</v>
      </c>
      <c r="Y41" s="11" t="s">
        <v>21</v>
      </c>
      <c r="Z41" s="11" t="s">
        <v>19</v>
      </c>
      <c r="AA41" s="11" t="s">
        <v>185</v>
      </c>
      <c r="AB41" s="11" t="s">
        <v>26</v>
      </c>
      <c r="AC41" s="11" t="s">
        <v>18</v>
      </c>
      <c r="AD41" s="11" t="s">
        <v>24</v>
      </c>
      <c r="AE41" s="11" t="s">
        <v>27</v>
      </c>
      <c r="AF41" s="11" t="s">
        <v>131</v>
      </c>
      <c r="AG41" s="11" t="s">
        <v>39</v>
      </c>
      <c r="AH41" s="1" t="s">
        <v>119</v>
      </c>
      <c r="AI41" s="11" t="s">
        <v>127</v>
      </c>
      <c r="AJ41" s="11" t="s">
        <v>160</v>
      </c>
      <c r="AK41" s="1" t="s">
        <v>186</v>
      </c>
      <c r="AL41" s="11"/>
      <c r="AM41" s="1"/>
    </row>
    <row r="42" spans="1:40" ht="12.75">
      <c r="A42" s="52" t="s">
        <v>154</v>
      </c>
      <c r="B42" s="91">
        <f>SUM(B4:B41)</f>
        <v>793</v>
      </c>
      <c r="C42" s="92">
        <f aca="true" t="shared" si="10" ref="C42:AL42">SUM(C40+C31+C21+C12)</f>
        <v>151</v>
      </c>
      <c r="D42" s="92">
        <f t="shared" si="10"/>
        <v>96</v>
      </c>
      <c r="E42" s="92">
        <f t="shared" si="10"/>
        <v>170</v>
      </c>
      <c r="F42" s="92">
        <f t="shared" si="10"/>
        <v>58</v>
      </c>
      <c r="G42" s="92">
        <f t="shared" si="10"/>
        <v>87</v>
      </c>
      <c r="H42" s="92">
        <f t="shared" si="10"/>
        <v>0</v>
      </c>
      <c r="I42" s="92">
        <f t="shared" si="10"/>
        <v>0</v>
      </c>
      <c r="J42" s="92">
        <f t="shared" si="10"/>
        <v>20</v>
      </c>
      <c r="K42" s="92">
        <f t="shared" si="10"/>
        <v>0</v>
      </c>
      <c r="L42" s="92">
        <f t="shared" si="10"/>
        <v>33</v>
      </c>
      <c r="M42" s="92">
        <f t="shared" si="10"/>
        <v>0</v>
      </c>
      <c r="N42" s="92">
        <f t="shared" si="10"/>
        <v>31</v>
      </c>
      <c r="O42" s="92">
        <f t="shared" si="10"/>
        <v>0</v>
      </c>
      <c r="P42" s="92">
        <f t="shared" si="10"/>
        <v>73</v>
      </c>
      <c r="Q42" s="92">
        <f t="shared" si="10"/>
        <v>0</v>
      </c>
      <c r="R42" s="92">
        <f t="shared" si="10"/>
        <v>26</v>
      </c>
      <c r="S42" s="92">
        <f t="shared" si="10"/>
        <v>0</v>
      </c>
      <c r="T42" s="92">
        <f t="shared" si="10"/>
        <v>0</v>
      </c>
      <c r="U42" s="92">
        <f t="shared" si="10"/>
        <v>0</v>
      </c>
      <c r="V42" s="92">
        <f t="shared" si="10"/>
        <v>0</v>
      </c>
      <c r="W42" s="92">
        <f t="shared" si="10"/>
        <v>48</v>
      </c>
      <c r="X42" s="92">
        <f t="shared" si="10"/>
        <v>0</v>
      </c>
      <c r="Y42" s="92">
        <f t="shared" si="10"/>
        <v>0</v>
      </c>
      <c r="Z42" s="92">
        <f t="shared" si="10"/>
        <v>0</v>
      </c>
      <c r="AA42" s="92">
        <f t="shared" si="10"/>
        <v>0</v>
      </c>
      <c r="AB42" s="92">
        <f t="shared" si="10"/>
        <v>0</v>
      </c>
      <c r="AC42" s="92">
        <f t="shared" si="10"/>
        <v>0</v>
      </c>
      <c r="AD42" s="92">
        <f t="shared" si="10"/>
        <v>0</v>
      </c>
      <c r="AE42" s="92">
        <f t="shared" si="10"/>
        <v>0</v>
      </c>
      <c r="AF42" s="92">
        <f t="shared" si="10"/>
        <v>0</v>
      </c>
      <c r="AG42" s="92">
        <f t="shared" si="10"/>
        <v>0</v>
      </c>
      <c r="AH42" s="92">
        <f t="shared" si="10"/>
        <v>0</v>
      </c>
      <c r="AI42" s="92">
        <f t="shared" si="10"/>
        <v>0</v>
      </c>
      <c r="AJ42" s="92">
        <f t="shared" si="10"/>
        <v>0</v>
      </c>
      <c r="AK42" s="92">
        <f t="shared" si="10"/>
        <v>0</v>
      </c>
      <c r="AL42" s="92">
        <f t="shared" si="10"/>
        <v>0</v>
      </c>
      <c r="AM42" s="4">
        <f>SUM(AM1:AM41)</f>
        <v>793</v>
      </c>
      <c r="AN42" s="96"/>
    </row>
    <row r="43" spans="1:39" ht="12.75">
      <c r="A43" s="103" t="s">
        <v>82</v>
      </c>
      <c r="B43" s="224">
        <f>SUM(AM42)</f>
        <v>793</v>
      </c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"/>
    </row>
    <row r="44" spans="1:39" ht="21" customHeight="1">
      <c r="A44" s="128" t="s">
        <v>168</v>
      </c>
      <c r="B44" s="129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>
      <c r="A45" s="2"/>
      <c r="B45" s="2"/>
      <c r="C45" s="10" t="s">
        <v>204</v>
      </c>
      <c r="D45" s="10" t="s">
        <v>8</v>
      </c>
      <c r="E45" s="11" t="s">
        <v>4</v>
      </c>
      <c r="F45" s="11" t="s">
        <v>20</v>
      </c>
      <c r="G45" s="11" t="s">
        <v>9</v>
      </c>
      <c r="H45" s="11" t="s">
        <v>121</v>
      </c>
      <c r="I45" s="11" t="s">
        <v>13</v>
      </c>
      <c r="J45" s="11" t="s">
        <v>15</v>
      </c>
      <c r="K45" s="11"/>
      <c r="L45" s="11" t="s">
        <v>17</v>
      </c>
      <c r="M45" s="11" t="s">
        <v>25</v>
      </c>
      <c r="N45" s="11" t="s">
        <v>12</v>
      </c>
      <c r="O45" s="11" t="s">
        <v>230</v>
      </c>
      <c r="P45" s="11" t="s">
        <v>11</v>
      </c>
      <c r="Q45" s="11" t="s">
        <v>28</v>
      </c>
      <c r="R45" s="11" t="s">
        <v>10</v>
      </c>
      <c r="S45" s="11" t="s">
        <v>16</v>
      </c>
      <c r="T45" s="11" t="s">
        <v>14</v>
      </c>
      <c r="U45" s="11" t="s">
        <v>23</v>
      </c>
      <c r="V45" s="11" t="s">
        <v>29</v>
      </c>
      <c r="W45" s="1" t="s">
        <v>40</v>
      </c>
      <c r="X45" s="11" t="s">
        <v>22</v>
      </c>
      <c r="Y45" s="11" t="s">
        <v>21</v>
      </c>
      <c r="Z45" s="11" t="s">
        <v>19</v>
      </c>
      <c r="AA45" s="11" t="s">
        <v>185</v>
      </c>
      <c r="AB45" s="11" t="s">
        <v>26</v>
      </c>
      <c r="AC45" s="11" t="s">
        <v>18</v>
      </c>
      <c r="AD45" s="11" t="s">
        <v>24</v>
      </c>
      <c r="AE45" s="11" t="s">
        <v>27</v>
      </c>
      <c r="AF45" s="11" t="s">
        <v>131</v>
      </c>
      <c r="AG45" s="11" t="s">
        <v>39</v>
      </c>
      <c r="AH45" s="1" t="s">
        <v>119</v>
      </c>
      <c r="AI45" s="11" t="s">
        <v>127</v>
      </c>
      <c r="AJ45" s="11" t="s">
        <v>160</v>
      </c>
      <c r="AK45" s="1" t="s">
        <v>186</v>
      </c>
      <c r="AL45" s="11"/>
      <c r="AM45" s="1"/>
    </row>
    <row r="46" spans="1:39" ht="12.75">
      <c r="A46" s="52" t="s">
        <v>35</v>
      </c>
      <c r="B46" s="35">
        <f aca="true" t="shared" si="11" ref="B46:B52">SUM(C46:AH46)</f>
        <v>46</v>
      </c>
      <c r="C46" s="5">
        <v>24</v>
      </c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22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>
      <c r="A47" s="52" t="s">
        <v>165</v>
      </c>
      <c r="B47" s="35">
        <f t="shared" si="11"/>
        <v>46</v>
      </c>
      <c r="C47" s="20"/>
      <c r="D47" s="5">
        <v>20</v>
      </c>
      <c r="E47" s="1"/>
      <c r="F47" s="1"/>
      <c r="G47" s="1">
        <v>26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>
      <c r="A48" s="52" t="s">
        <v>38</v>
      </c>
      <c r="B48" s="35">
        <f t="shared" si="11"/>
        <v>60</v>
      </c>
      <c r="C48" s="5"/>
      <c r="D48" s="5"/>
      <c r="E48" s="1">
        <v>20</v>
      </c>
      <c r="F48" s="1">
        <v>24</v>
      </c>
      <c r="G48" s="1">
        <v>16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>
      <c r="A49" s="220"/>
      <c r="B49" s="16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>
      <c r="A50" s="2" t="s">
        <v>36</v>
      </c>
      <c r="B50" s="35">
        <f t="shared" si="11"/>
        <v>24</v>
      </c>
      <c r="C50" s="5"/>
      <c r="D50" s="5"/>
      <c r="E50" s="1">
        <v>24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>
      <c r="A51" s="2" t="s">
        <v>41</v>
      </c>
      <c r="B51" s="35">
        <f t="shared" si="11"/>
        <v>46</v>
      </c>
      <c r="C51" s="5">
        <v>20</v>
      </c>
      <c r="D51" s="5"/>
      <c r="E51" s="1">
        <v>24</v>
      </c>
      <c r="F51" s="1"/>
      <c r="G51" s="1">
        <v>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>
      <c r="A52" s="2" t="s">
        <v>37</v>
      </c>
      <c r="B52" s="35">
        <f t="shared" si="11"/>
        <v>82</v>
      </c>
      <c r="C52" s="5">
        <v>10</v>
      </c>
      <c r="D52" s="5">
        <v>36</v>
      </c>
      <c r="E52" s="1">
        <v>24</v>
      </c>
      <c r="F52" s="1"/>
      <c r="G52" s="1">
        <v>12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40" ht="18.75" customHeight="1">
      <c r="A53" s="1" t="s">
        <v>118</v>
      </c>
      <c r="B53" s="91">
        <f>SUM(B46:B52)</f>
        <v>304</v>
      </c>
      <c r="C53" s="4">
        <f>SUM(C46:C52)</f>
        <v>54</v>
      </c>
      <c r="D53" s="4">
        <f>SUM(D46:D52)</f>
        <v>56</v>
      </c>
      <c r="E53" s="4">
        <f aca="true" t="shared" si="12" ref="E53:AL53">SUM(E46:E52)</f>
        <v>92</v>
      </c>
      <c r="F53" s="4">
        <f t="shared" si="12"/>
        <v>24</v>
      </c>
      <c r="G53" s="4">
        <f t="shared" si="12"/>
        <v>56</v>
      </c>
      <c r="H53" s="4">
        <f t="shared" si="12"/>
        <v>0</v>
      </c>
      <c r="I53" s="4">
        <f t="shared" si="12"/>
        <v>0</v>
      </c>
      <c r="J53" s="4">
        <f t="shared" si="12"/>
        <v>0</v>
      </c>
      <c r="K53" s="4">
        <f t="shared" si="12"/>
        <v>0</v>
      </c>
      <c r="L53" s="4">
        <f t="shared" si="12"/>
        <v>0</v>
      </c>
      <c r="M53" s="4">
        <f t="shared" si="12"/>
        <v>0</v>
      </c>
      <c r="N53" s="4">
        <f t="shared" si="12"/>
        <v>0</v>
      </c>
      <c r="O53" s="4">
        <f t="shared" si="12"/>
        <v>0</v>
      </c>
      <c r="P53" s="4">
        <f t="shared" si="12"/>
        <v>22</v>
      </c>
      <c r="Q53" s="4">
        <f t="shared" si="12"/>
        <v>0</v>
      </c>
      <c r="R53" s="4">
        <f t="shared" si="12"/>
        <v>0</v>
      </c>
      <c r="S53" s="4">
        <f t="shared" si="12"/>
        <v>0</v>
      </c>
      <c r="T53" s="4">
        <f t="shared" si="12"/>
        <v>0</v>
      </c>
      <c r="U53" s="4">
        <f t="shared" si="12"/>
        <v>0</v>
      </c>
      <c r="V53" s="4">
        <f t="shared" si="12"/>
        <v>0</v>
      </c>
      <c r="W53" s="4">
        <f t="shared" si="12"/>
        <v>0</v>
      </c>
      <c r="X53" s="4">
        <f t="shared" si="12"/>
        <v>0</v>
      </c>
      <c r="Y53" s="4">
        <f t="shared" si="12"/>
        <v>0</v>
      </c>
      <c r="Z53" s="4">
        <f t="shared" si="12"/>
        <v>0</v>
      </c>
      <c r="AA53" s="4">
        <f t="shared" si="12"/>
        <v>0</v>
      </c>
      <c r="AB53" s="4">
        <f t="shared" si="12"/>
        <v>0</v>
      </c>
      <c r="AC53" s="4">
        <f t="shared" si="12"/>
        <v>0</v>
      </c>
      <c r="AD53" s="4">
        <f t="shared" si="12"/>
        <v>0</v>
      </c>
      <c r="AE53" s="4">
        <f t="shared" si="12"/>
        <v>0</v>
      </c>
      <c r="AF53" s="4">
        <f t="shared" si="12"/>
        <v>0</v>
      </c>
      <c r="AG53" s="4">
        <f t="shared" si="12"/>
        <v>0</v>
      </c>
      <c r="AH53" s="4">
        <f t="shared" si="12"/>
        <v>0</v>
      </c>
      <c r="AI53" s="4">
        <f t="shared" si="12"/>
        <v>0</v>
      </c>
      <c r="AJ53" s="4">
        <f t="shared" si="12"/>
        <v>0</v>
      </c>
      <c r="AK53" s="4">
        <f t="shared" si="12"/>
        <v>0</v>
      </c>
      <c r="AL53" s="4">
        <f t="shared" si="12"/>
        <v>0</v>
      </c>
      <c r="AM53" s="4">
        <f>SUM(C53:AL53)</f>
        <v>304</v>
      </c>
      <c r="AN53" s="96"/>
    </row>
    <row r="54" spans="1:39" ht="12.75">
      <c r="A54" s="18" t="s">
        <v>82</v>
      </c>
      <c r="B54" s="224">
        <f>SUM(AM53)</f>
        <v>304</v>
      </c>
      <c r="C54" s="10" t="s">
        <v>214</v>
      </c>
      <c r="D54" s="10" t="s">
        <v>8</v>
      </c>
      <c r="E54" s="11" t="s">
        <v>4</v>
      </c>
      <c r="F54" s="11" t="s">
        <v>20</v>
      </c>
      <c r="G54" s="11" t="s">
        <v>9</v>
      </c>
      <c r="H54" s="11" t="s">
        <v>121</v>
      </c>
      <c r="I54" s="11" t="s">
        <v>13</v>
      </c>
      <c r="J54" s="11" t="s">
        <v>15</v>
      </c>
      <c r="K54" s="11"/>
      <c r="L54" s="11" t="s">
        <v>17</v>
      </c>
      <c r="M54" s="11" t="s">
        <v>25</v>
      </c>
      <c r="N54" s="11" t="s">
        <v>12</v>
      </c>
      <c r="O54" s="11" t="s">
        <v>230</v>
      </c>
      <c r="P54" s="11" t="s">
        <v>11</v>
      </c>
      <c r="Q54" s="11" t="s">
        <v>28</v>
      </c>
      <c r="R54" s="11" t="s">
        <v>10</v>
      </c>
      <c r="S54" s="11" t="s">
        <v>16</v>
      </c>
      <c r="T54" s="11" t="s">
        <v>14</v>
      </c>
      <c r="U54" s="11" t="s">
        <v>23</v>
      </c>
      <c r="V54" s="11" t="s">
        <v>29</v>
      </c>
      <c r="W54" s="1" t="s">
        <v>40</v>
      </c>
      <c r="X54" s="11" t="s">
        <v>22</v>
      </c>
      <c r="Y54" s="11" t="s">
        <v>21</v>
      </c>
      <c r="Z54" s="11" t="s">
        <v>19</v>
      </c>
      <c r="AA54" s="11" t="s">
        <v>185</v>
      </c>
      <c r="AB54" s="11" t="s">
        <v>26</v>
      </c>
      <c r="AC54" s="11" t="s">
        <v>18</v>
      </c>
      <c r="AD54" s="11" t="s">
        <v>24</v>
      </c>
      <c r="AE54" s="11" t="s">
        <v>27</v>
      </c>
      <c r="AF54" s="11" t="s">
        <v>131</v>
      </c>
      <c r="AG54" s="11" t="s">
        <v>39</v>
      </c>
      <c r="AH54" s="1" t="s">
        <v>119</v>
      </c>
      <c r="AI54" s="11" t="s">
        <v>127</v>
      </c>
      <c r="AJ54" s="11" t="s">
        <v>160</v>
      </c>
      <c r="AK54" s="1" t="s">
        <v>186</v>
      </c>
      <c r="AL54" s="11"/>
      <c r="AM54" s="1"/>
    </row>
    <row r="55" spans="1:39" ht="6.75" customHeight="1">
      <c r="A55" s="2"/>
      <c r="C55" s="5"/>
      <c r="D55" s="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40" ht="20.25" customHeight="1">
      <c r="A56" s="1" t="s">
        <v>155</v>
      </c>
      <c r="B56" s="47">
        <f aca="true" t="shared" si="13" ref="B56:AM56">SUM(B42+B53)</f>
        <v>1097</v>
      </c>
      <c r="C56" s="47">
        <f t="shared" si="13"/>
        <v>205</v>
      </c>
      <c r="D56" s="47">
        <f t="shared" si="13"/>
        <v>152</v>
      </c>
      <c r="E56" s="47">
        <f t="shared" si="13"/>
        <v>262</v>
      </c>
      <c r="F56" s="47">
        <f t="shared" si="13"/>
        <v>82</v>
      </c>
      <c r="G56" s="47">
        <f t="shared" si="13"/>
        <v>143</v>
      </c>
      <c r="H56" s="47">
        <f t="shared" si="13"/>
        <v>0</v>
      </c>
      <c r="I56" s="47">
        <f t="shared" si="13"/>
        <v>0</v>
      </c>
      <c r="J56" s="47">
        <f t="shared" si="13"/>
        <v>20</v>
      </c>
      <c r="K56" s="47">
        <f t="shared" si="13"/>
        <v>0</v>
      </c>
      <c r="L56" s="47">
        <f t="shared" si="13"/>
        <v>33</v>
      </c>
      <c r="M56" s="47">
        <f t="shared" si="13"/>
        <v>0</v>
      </c>
      <c r="N56" s="47">
        <f t="shared" si="13"/>
        <v>31</v>
      </c>
      <c r="O56" s="47">
        <f t="shared" si="13"/>
        <v>0</v>
      </c>
      <c r="P56" s="47">
        <f t="shared" si="13"/>
        <v>95</v>
      </c>
      <c r="Q56" s="47">
        <f t="shared" si="13"/>
        <v>0</v>
      </c>
      <c r="R56" s="47">
        <f t="shared" si="13"/>
        <v>26</v>
      </c>
      <c r="S56" s="47">
        <f t="shared" si="13"/>
        <v>0</v>
      </c>
      <c r="T56" s="47">
        <f t="shared" si="13"/>
        <v>0</v>
      </c>
      <c r="U56" s="47">
        <f t="shared" si="13"/>
        <v>0</v>
      </c>
      <c r="V56" s="47">
        <f t="shared" si="13"/>
        <v>0</v>
      </c>
      <c r="W56" s="47">
        <f t="shared" si="13"/>
        <v>48</v>
      </c>
      <c r="X56" s="47">
        <f t="shared" si="13"/>
        <v>0</v>
      </c>
      <c r="Y56" s="47">
        <f t="shared" si="13"/>
        <v>0</v>
      </c>
      <c r="Z56" s="47">
        <f t="shared" si="13"/>
        <v>0</v>
      </c>
      <c r="AA56" s="47">
        <f t="shared" si="13"/>
        <v>0</v>
      </c>
      <c r="AB56" s="47">
        <f t="shared" si="13"/>
        <v>0</v>
      </c>
      <c r="AC56" s="47">
        <f t="shared" si="13"/>
        <v>0</v>
      </c>
      <c r="AD56" s="47">
        <f t="shared" si="13"/>
        <v>0</v>
      </c>
      <c r="AE56" s="47">
        <f t="shared" si="13"/>
        <v>0</v>
      </c>
      <c r="AF56" s="47">
        <f t="shared" si="13"/>
        <v>0</v>
      </c>
      <c r="AG56" s="47">
        <f t="shared" si="13"/>
        <v>0</v>
      </c>
      <c r="AH56" s="47">
        <f t="shared" si="13"/>
        <v>0</v>
      </c>
      <c r="AI56" s="47">
        <f t="shared" si="13"/>
        <v>0</v>
      </c>
      <c r="AJ56" s="47">
        <f t="shared" si="13"/>
        <v>0</v>
      </c>
      <c r="AK56" s="47">
        <f t="shared" si="13"/>
        <v>0</v>
      </c>
      <c r="AL56" s="47">
        <f t="shared" si="13"/>
        <v>0</v>
      </c>
      <c r="AM56" s="5">
        <f t="shared" si="13"/>
        <v>1097</v>
      </c>
      <c r="AN56" s="94" t="s">
        <v>156</v>
      </c>
    </row>
    <row r="57" spans="1:39" ht="12.75">
      <c r="A57" s="18" t="s">
        <v>82</v>
      </c>
      <c r="B57" s="224">
        <f>SUM(AM56)</f>
        <v>1097</v>
      </c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"/>
      <c r="AI57" s="11"/>
      <c r="AJ57" s="11"/>
      <c r="AK57" s="1"/>
      <c r="AL57" s="1"/>
      <c r="AM57" s="1"/>
    </row>
    <row r="58" spans="1:39" ht="12.75">
      <c r="A58" s="18"/>
      <c r="B58" s="19"/>
      <c r="C58" s="5"/>
      <c r="D58" s="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40" s="125" customFormat="1" ht="22.5" customHeight="1">
      <c r="A59" s="143" t="s">
        <v>203</v>
      </c>
      <c r="B59" s="14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6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126"/>
    </row>
    <row r="60" spans="1:39" ht="12.75">
      <c r="A60" s="2" t="s">
        <v>222</v>
      </c>
      <c r="C60" s="10" t="s">
        <v>214</v>
      </c>
      <c r="D60" s="10" t="s">
        <v>8</v>
      </c>
      <c r="E60" s="11" t="s">
        <v>4</v>
      </c>
      <c r="F60" s="11" t="s">
        <v>20</v>
      </c>
      <c r="G60" s="11" t="s">
        <v>9</v>
      </c>
      <c r="H60" s="11" t="s">
        <v>121</v>
      </c>
      <c r="I60" s="11" t="s">
        <v>13</v>
      </c>
      <c r="J60" s="11" t="s">
        <v>15</v>
      </c>
      <c r="K60" s="11"/>
      <c r="L60" s="11" t="s">
        <v>17</v>
      </c>
      <c r="M60" s="11" t="s">
        <v>25</v>
      </c>
      <c r="N60" s="11" t="s">
        <v>12</v>
      </c>
      <c r="O60" s="11" t="s">
        <v>230</v>
      </c>
      <c r="P60" s="11" t="s">
        <v>11</v>
      </c>
      <c r="Q60" s="11" t="s">
        <v>28</v>
      </c>
      <c r="R60" s="11" t="s">
        <v>10</v>
      </c>
      <c r="S60" s="11" t="s">
        <v>16</v>
      </c>
      <c r="T60" s="11" t="s">
        <v>14</v>
      </c>
      <c r="U60" s="11" t="s">
        <v>23</v>
      </c>
      <c r="V60" s="11" t="s">
        <v>29</v>
      </c>
      <c r="W60" s="1" t="s">
        <v>40</v>
      </c>
      <c r="X60" s="11" t="s">
        <v>22</v>
      </c>
      <c r="Y60" s="11" t="s">
        <v>21</v>
      </c>
      <c r="Z60" s="11" t="s">
        <v>19</v>
      </c>
      <c r="AA60" s="11" t="s">
        <v>185</v>
      </c>
      <c r="AB60" s="11" t="s">
        <v>26</v>
      </c>
      <c r="AC60" s="11" t="s">
        <v>18</v>
      </c>
      <c r="AD60" s="11" t="s">
        <v>24</v>
      </c>
      <c r="AE60" s="11" t="s">
        <v>27</v>
      </c>
      <c r="AF60" s="11" t="s">
        <v>131</v>
      </c>
      <c r="AG60" s="11" t="s">
        <v>39</v>
      </c>
      <c r="AH60" s="1" t="s">
        <v>119</v>
      </c>
      <c r="AI60" s="11" t="s">
        <v>127</v>
      </c>
      <c r="AJ60" s="11" t="s">
        <v>160</v>
      </c>
      <c r="AK60" s="1" t="s">
        <v>186</v>
      </c>
      <c r="AL60" s="1"/>
      <c r="AM60" s="1"/>
    </row>
    <row r="61" spans="1:39" ht="12" customHeight="1">
      <c r="A61" t="s">
        <v>163</v>
      </c>
      <c r="B61" s="35">
        <f aca="true" t="shared" si="14" ref="B61:B66">SUM(C61:AH61)</f>
        <v>47</v>
      </c>
      <c r="C61" s="5">
        <v>22</v>
      </c>
      <c r="D61" s="5">
        <v>16</v>
      </c>
      <c r="E61" s="1"/>
      <c r="F61" s="1">
        <v>4</v>
      </c>
      <c r="G61" s="1"/>
      <c r="H61" s="1">
        <v>2</v>
      </c>
      <c r="I61" s="1">
        <v>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>
        <v>1</v>
      </c>
      <c r="V61" s="1"/>
      <c r="W61" s="1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" customHeight="1">
      <c r="A62" t="s">
        <v>164</v>
      </c>
      <c r="B62" s="35">
        <f t="shared" si="14"/>
        <v>43</v>
      </c>
      <c r="C62" s="5"/>
      <c r="D62" s="5">
        <v>22</v>
      </c>
      <c r="E62" s="1"/>
      <c r="F62" s="1"/>
      <c r="G62" s="1"/>
      <c r="H62" s="1">
        <v>6</v>
      </c>
      <c r="I62" s="1"/>
      <c r="J62" s="1"/>
      <c r="K62" s="1"/>
      <c r="L62" s="1">
        <v>14</v>
      </c>
      <c r="M62" s="1"/>
      <c r="N62" s="1"/>
      <c r="O62" s="1"/>
      <c r="P62" s="1"/>
      <c r="Q62" s="1"/>
      <c r="R62" s="1"/>
      <c r="S62" s="1"/>
      <c r="T62" s="1"/>
      <c r="U62" s="1">
        <v>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" customHeight="1">
      <c r="A63" t="s">
        <v>30</v>
      </c>
      <c r="B63" s="35">
        <f t="shared" si="14"/>
        <v>43</v>
      </c>
      <c r="C63" s="5">
        <v>12</v>
      </c>
      <c r="D63" s="5">
        <v>19</v>
      </c>
      <c r="E63" s="1"/>
      <c r="F63" s="1"/>
      <c r="G63" s="1"/>
      <c r="H63" s="1"/>
      <c r="I63" s="1"/>
      <c r="J63" s="1"/>
      <c r="K63" s="1"/>
      <c r="L63" s="1">
        <v>12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" customHeight="1">
      <c r="A64" t="s">
        <v>52</v>
      </c>
      <c r="B64" s="35">
        <f t="shared" si="14"/>
        <v>22</v>
      </c>
      <c r="C64" s="5"/>
      <c r="D64" s="5">
        <v>10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>
        <v>12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" customHeight="1">
      <c r="A65" t="s">
        <v>32</v>
      </c>
      <c r="B65" s="35">
        <f t="shared" si="14"/>
        <v>47</v>
      </c>
      <c r="C65" s="5">
        <v>18</v>
      </c>
      <c r="D65" s="5">
        <v>24</v>
      </c>
      <c r="E65" s="1"/>
      <c r="F65" s="1">
        <v>1</v>
      </c>
      <c r="G65" s="1"/>
      <c r="H65" s="1">
        <v>1</v>
      </c>
      <c r="I65" s="1"/>
      <c r="J65" s="1"/>
      <c r="K65" s="1"/>
      <c r="L65" s="1">
        <v>2</v>
      </c>
      <c r="M65" s="1"/>
      <c r="N65" s="1"/>
      <c r="O65" s="1"/>
      <c r="P65" s="1"/>
      <c r="Q65" s="1"/>
      <c r="R65" s="1"/>
      <c r="S65" s="1"/>
      <c r="T65" s="1"/>
      <c r="U65" s="1">
        <v>1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" customHeight="1">
      <c r="A66" t="s">
        <v>34</v>
      </c>
      <c r="B66" s="35">
        <f t="shared" si="14"/>
        <v>40</v>
      </c>
      <c r="C66" s="5">
        <v>18</v>
      </c>
      <c r="D66" s="5">
        <v>12</v>
      </c>
      <c r="E66" s="1"/>
      <c r="F66" s="1"/>
      <c r="G66" s="1"/>
      <c r="H66" s="1">
        <v>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4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" customHeight="1">
      <c r="A67" t="s">
        <v>71</v>
      </c>
      <c r="B67" s="35">
        <f aca="true" t="shared" si="15" ref="B67:B75">SUM(C67:AH67)</f>
        <v>96</v>
      </c>
      <c r="C67" s="5">
        <v>34</v>
      </c>
      <c r="D67" s="5">
        <v>42</v>
      </c>
      <c r="E67" s="1"/>
      <c r="F67" s="1"/>
      <c r="G67" s="1"/>
      <c r="H67" s="1">
        <v>12</v>
      </c>
      <c r="I67" s="1"/>
      <c r="J67" s="1"/>
      <c r="K67" s="1"/>
      <c r="L67" s="1">
        <v>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6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ht="12" customHeight="1">
      <c r="B68" s="35"/>
      <c r="C68" s="5"/>
      <c r="D68" s="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" customHeight="1">
      <c r="A69" s="2" t="s">
        <v>223</v>
      </c>
      <c r="B69" s="35"/>
      <c r="C69" s="5"/>
      <c r="D69" s="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" customHeight="1">
      <c r="A70" t="s">
        <v>163</v>
      </c>
      <c r="B70" s="35">
        <f t="shared" si="15"/>
        <v>50</v>
      </c>
      <c r="C70" s="5">
        <v>3</v>
      </c>
      <c r="D70" s="5">
        <v>18</v>
      </c>
      <c r="E70" s="1"/>
      <c r="F70" s="1">
        <v>8</v>
      </c>
      <c r="G70" s="1"/>
      <c r="H70" s="1"/>
      <c r="I70" s="1"/>
      <c r="J70" s="1"/>
      <c r="K70" s="1"/>
      <c r="L70" s="1"/>
      <c r="M70" s="1"/>
      <c r="N70" s="1"/>
      <c r="O70" s="1"/>
      <c r="P70" s="1">
        <v>1</v>
      </c>
      <c r="Q70" s="1"/>
      <c r="R70" s="1"/>
      <c r="S70" s="1"/>
      <c r="T70" s="1">
        <v>1</v>
      </c>
      <c r="U70" s="1">
        <v>1</v>
      </c>
      <c r="V70" s="1"/>
      <c r="W70" s="1">
        <v>18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" customHeight="1">
      <c r="A71" t="s">
        <v>164</v>
      </c>
      <c r="B71" s="35">
        <f t="shared" si="15"/>
        <v>45</v>
      </c>
      <c r="C71" s="5">
        <v>1</v>
      </c>
      <c r="D71" s="5">
        <v>30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>
        <v>10</v>
      </c>
      <c r="U71" s="1"/>
      <c r="V71" s="1"/>
      <c r="W71" s="1">
        <v>4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" customHeight="1">
      <c r="A72" t="s">
        <v>30</v>
      </c>
      <c r="B72" s="35">
        <f t="shared" si="15"/>
        <v>43</v>
      </c>
      <c r="C72" s="5"/>
      <c r="D72" s="5">
        <v>19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24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" customHeight="1">
      <c r="A73" t="s">
        <v>32</v>
      </c>
      <c r="B73" s="35">
        <f t="shared" si="15"/>
        <v>50</v>
      </c>
      <c r="C73" s="5">
        <v>1</v>
      </c>
      <c r="D73" s="5">
        <v>12</v>
      </c>
      <c r="E73" s="1"/>
      <c r="F73" s="1">
        <v>10</v>
      </c>
      <c r="G73" s="1"/>
      <c r="H73" s="1"/>
      <c r="I73" s="1"/>
      <c r="J73" s="1"/>
      <c r="K73" s="1"/>
      <c r="L73" s="1"/>
      <c r="M73" s="1"/>
      <c r="N73" s="1"/>
      <c r="O73" s="1"/>
      <c r="P73" s="1">
        <v>1</v>
      </c>
      <c r="Q73" s="1"/>
      <c r="R73" s="1"/>
      <c r="S73" s="1"/>
      <c r="T73" s="1">
        <v>2</v>
      </c>
      <c r="U73" s="1">
        <v>6</v>
      </c>
      <c r="V73" s="1"/>
      <c r="W73" s="1">
        <v>18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" customHeight="1">
      <c r="A74" t="s">
        <v>34</v>
      </c>
      <c r="B74" s="35">
        <f t="shared" si="15"/>
        <v>48</v>
      </c>
      <c r="C74" s="5">
        <v>11</v>
      </c>
      <c r="D74" s="5">
        <v>5</v>
      </c>
      <c r="E74" s="1"/>
      <c r="F74" s="1"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>
        <v>6</v>
      </c>
      <c r="U74" s="1"/>
      <c r="V74" s="1"/>
      <c r="W74" s="1">
        <v>25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" customHeight="1">
      <c r="A75" t="s">
        <v>208</v>
      </c>
      <c r="B75" s="35">
        <f t="shared" si="15"/>
        <v>96</v>
      </c>
      <c r="C75" s="5"/>
      <c r="D75" s="5">
        <v>46</v>
      </c>
      <c r="E75" s="1"/>
      <c r="F75" s="1"/>
      <c r="G75" s="1"/>
      <c r="H75" s="1"/>
      <c r="I75" s="1"/>
      <c r="J75" s="1"/>
      <c r="K75" s="1"/>
      <c r="L75" s="1">
        <v>2</v>
      </c>
      <c r="M75" s="1"/>
      <c r="N75" s="1"/>
      <c r="O75" s="1"/>
      <c r="P75" s="1"/>
      <c r="Q75" s="1"/>
      <c r="R75" s="1"/>
      <c r="S75" s="1"/>
      <c r="T75" s="1">
        <v>2</v>
      </c>
      <c r="U75" s="1"/>
      <c r="V75" s="1"/>
      <c r="W75" s="1">
        <v>46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ht="12" customHeight="1">
      <c r="B76" s="35"/>
      <c r="C76" s="5"/>
      <c r="D76" s="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" customHeight="1">
      <c r="A77" s="2" t="s">
        <v>224</v>
      </c>
      <c r="B77" s="35"/>
      <c r="C77" s="5"/>
      <c r="D77" s="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" customHeight="1">
      <c r="A78" t="s">
        <v>5</v>
      </c>
      <c r="B78" s="35">
        <f>SUM(C78:AH78)</f>
        <v>54</v>
      </c>
      <c r="C78" s="5"/>
      <c r="D78" s="5">
        <v>3</v>
      </c>
      <c r="E78" s="1"/>
      <c r="F78" s="1">
        <v>12</v>
      </c>
      <c r="G78" s="1">
        <v>2</v>
      </c>
      <c r="H78" s="1">
        <v>11</v>
      </c>
      <c r="I78" s="1"/>
      <c r="J78" s="1"/>
      <c r="K78" s="1"/>
      <c r="L78" s="1"/>
      <c r="M78" s="1"/>
      <c r="N78" s="1"/>
      <c r="O78" s="1"/>
      <c r="P78" s="1">
        <v>1</v>
      </c>
      <c r="Q78" s="1"/>
      <c r="R78" s="1"/>
      <c r="S78" s="1"/>
      <c r="T78" s="1">
        <v>8</v>
      </c>
      <c r="U78" s="1">
        <v>13</v>
      </c>
      <c r="V78" s="1"/>
      <c r="W78" s="1">
        <v>4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" customHeight="1">
      <c r="A79" t="s">
        <v>32</v>
      </c>
      <c r="B79" s="35">
        <f>SUM(C79:AH79)</f>
        <v>54</v>
      </c>
      <c r="C79" s="5"/>
      <c r="D79" s="5">
        <v>3</v>
      </c>
      <c r="E79" s="1"/>
      <c r="F79" s="1">
        <v>7</v>
      </c>
      <c r="G79" s="1">
        <v>2</v>
      </c>
      <c r="H79" s="1">
        <v>7</v>
      </c>
      <c r="I79" s="1"/>
      <c r="J79" s="1"/>
      <c r="K79" s="1"/>
      <c r="L79" s="1"/>
      <c r="M79" s="1"/>
      <c r="N79" s="1"/>
      <c r="O79" s="1"/>
      <c r="P79" s="1">
        <v>1</v>
      </c>
      <c r="Q79" s="1"/>
      <c r="R79" s="1"/>
      <c r="S79" s="1"/>
      <c r="T79" s="1">
        <v>10</v>
      </c>
      <c r="U79" s="1">
        <v>20</v>
      </c>
      <c r="V79" s="1"/>
      <c r="W79" s="1">
        <v>4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" customHeight="1">
      <c r="A80" t="s">
        <v>208</v>
      </c>
      <c r="B80" s="35">
        <f>SUM(C80:AH80)</f>
        <v>0</v>
      </c>
      <c r="C80" s="5"/>
      <c r="D80" s="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ht="12" customHeight="1">
      <c r="B81" s="35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1"/>
    </row>
    <row r="82" spans="1:39" ht="12.75">
      <c r="A82" s="2" t="s">
        <v>205</v>
      </c>
      <c r="C82" s="10" t="s">
        <v>214</v>
      </c>
      <c r="D82" s="10" t="s">
        <v>8</v>
      </c>
      <c r="E82" s="11" t="s">
        <v>4</v>
      </c>
      <c r="F82" s="11" t="s">
        <v>20</v>
      </c>
      <c r="G82" s="11" t="s">
        <v>9</v>
      </c>
      <c r="H82" s="11" t="s">
        <v>121</v>
      </c>
      <c r="I82" s="11" t="s">
        <v>13</v>
      </c>
      <c r="J82" s="11" t="s">
        <v>15</v>
      </c>
      <c r="K82" s="11"/>
      <c r="L82" s="11" t="s">
        <v>17</v>
      </c>
      <c r="M82" s="11" t="s">
        <v>25</v>
      </c>
      <c r="N82" s="11" t="s">
        <v>12</v>
      </c>
      <c r="O82" s="11" t="s">
        <v>230</v>
      </c>
      <c r="P82" s="11" t="s">
        <v>11</v>
      </c>
      <c r="Q82" s="11" t="s">
        <v>28</v>
      </c>
      <c r="R82" s="11" t="s">
        <v>10</v>
      </c>
      <c r="S82" s="11" t="s">
        <v>16</v>
      </c>
      <c r="T82" s="11" t="s">
        <v>14</v>
      </c>
      <c r="U82" s="11" t="s">
        <v>23</v>
      </c>
      <c r="V82" s="11" t="s">
        <v>29</v>
      </c>
      <c r="W82" s="1" t="s">
        <v>40</v>
      </c>
      <c r="X82" s="11" t="s">
        <v>22</v>
      </c>
      <c r="Y82" s="11" t="s">
        <v>21</v>
      </c>
      <c r="Z82" s="11" t="s">
        <v>19</v>
      </c>
      <c r="AA82" s="11" t="s">
        <v>185</v>
      </c>
      <c r="AB82" s="11" t="s">
        <v>26</v>
      </c>
      <c r="AC82" s="11" t="s">
        <v>18</v>
      </c>
      <c r="AD82" s="11" t="s">
        <v>24</v>
      </c>
      <c r="AE82" s="11" t="s">
        <v>27</v>
      </c>
      <c r="AF82" s="11" t="s">
        <v>131</v>
      </c>
      <c r="AG82" s="11" t="s">
        <v>39</v>
      </c>
      <c r="AH82" s="1" t="s">
        <v>119</v>
      </c>
      <c r="AI82" s="11" t="s">
        <v>127</v>
      </c>
      <c r="AJ82" s="11" t="s">
        <v>160</v>
      </c>
      <c r="AK82" s="1" t="s">
        <v>186</v>
      </c>
      <c r="AL82" s="1"/>
      <c r="AM82" s="1"/>
    </row>
    <row r="83" spans="1:39" ht="12" customHeight="1">
      <c r="A83" t="s">
        <v>163</v>
      </c>
      <c r="B83" s="35">
        <f aca="true" t="shared" si="16" ref="B83:B89">SUM(C83:AH83)</f>
        <v>51</v>
      </c>
      <c r="C83" s="5">
        <v>2</v>
      </c>
      <c r="D83" s="5">
        <v>3</v>
      </c>
      <c r="E83" s="1"/>
      <c r="F83" s="1">
        <v>11</v>
      </c>
      <c r="G83" s="1"/>
      <c r="H83" s="1"/>
      <c r="I83" s="1">
        <v>14</v>
      </c>
      <c r="J83" s="1"/>
      <c r="K83" s="1"/>
      <c r="L83" s="1"/>
      <c r="M83" s="1"/>
      <c r="N83" s="1">
        <v>1</v>
      </c>
      <c r="O83" s="1"/>
      <c r="P83" s="1"/>
      <c r="Q83" s="1"/>
      <c r="R83" s="1">
        <v>12</v>
      </c>
      <c r="S83" s="1"/>
      <c r="T83" s="1">
        <v>2</v>
      </c>
      <c r="U83" s="1"/>
      <c r="V83" s="1"/>
      <c r="W83" s="1">
        <v>6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" customHeight="1">
      <c r="A84" t="s">
        <v>164</v>
      </c>
      <c r="B84" s="35">
        <f t="shared" si="16"/>
        <v>42</v>
      </c>
      <c r="C84" s="5"/>
      <c r="D84" s="5">
        <v>14</v>
      </c>
      <c r="E84" s="1"/>
      <c r="F84" s="1"/>
      <c r="G84" s="1"/>
      <c r="H84" s="1"/>
      <c r="I84" s="1">
        <v>10</v>
      </c>
      <c r="J84" s="1"/>
      <c r="K84" s="1"/>
      <c r="L84" s="1"/>
      <c r="M84" s="1"/>
      <c r="N84" s="1"/>
      <c r="O84" s="1"/>
      <c r="P84" s="1"/>
      <c r="Q84" s="1"/>
      <c r="R84" s="1">
        <v>12</v>
      </c>
      <c r="S84" s="1"/>
      <c r="T84" s="1">
        <v>6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" customHeight="1">
      <c r="A85" t="s">
        <v>30</v>
      </c>
      <c r="B85" s="35">
        <f t="shared" si="16"/>
        <v>40</v>
      </c>
      <c r="C85" s="5"/>
      <c r="D85" s="5">
        <v>8</v>
      </c>
      <c r="E85" s="1"/>
      <c r="F85" s="1"/>
      <c r="G85" s="1"/>
      <c r="H85" s="1"/>
      <c r="I85" s="1">
        <v>10</v>
      </c>
      <c r="J85" s="1"/>
      <c r="K85" s="1"/>
      <c r="L85" s="1"/>
      <c r="M85" s="1"/>
      <c r="N85" s="1">
        <v>6</v>
      </c>
      <c r="O85" s="1"/>
      <c r="P85" s="1"/>
      <c r="Q85" s="1"/>
      <c r="R85" s="1"/>
      <c r="S85" s="1"/>
      <c r="T85" s="1"/>
      <c r="U85" s="1"/>
      <c r="V85" s="1"/>
      <c r="W85" s="1">
        <v>16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" customHeight="1">
      <c r="A86" t="s">
        <v>52</v>
      </c>
      <c r="B86" s="35">
        <f t="shared" si="16"/>
        <v>22</v>
      </c>
      <c r="C86" s="5"/>
      <c r="D86" s="5">
        <v>10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>
        <v>12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" customHeight="1">
      <c r="A87" t="s">
        <v>32</v>
      </c>
      <c r="B87" s="35">
        <f t="shared" si="16"/>
        <v>47</v>
      </c>
      <c r="C87" s="5">
        <v>1</v>
      </c>
      <c r="D87" s="5">
        <v>25</v>
      </c>
      <c r="E87" s="1"/>
      <c r="F87" s="1">
        <v>4</v>
      </c>
      <c r="G87" s="1"/>
      <c r="H87" s="1"/>
      <c r="I87" s="1">
        <v>12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v>2</v>
      </c>
      <c r="U87" s="1"/>
      <c r="V87" s="1"/>
      <c r="W87" s="1">
        <v>3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" customHeight="1">
      <c r="A88" t="s">
        <v>34</v>
      </c>
      <c r="B88" s="35">
        <f t="shared" si="16"/>
        <v>43</v>
      </c>
      <c r="C88" s="5"/>
      <c r="D88" s="5">
        <v>26</v>
      </c>
      <c r="E88" s="1"/>
      <c r="F88" s="1">
        <v>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>
        <v>3</v>
      </c>
      <c r="U88" s="1"/>
      <c r="V88" s="1"/>
      <c r="W88" s="1">
        <v>6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" customHeight="1">
      <c r="A89" t="s">
        <v>71</v>
      </c>
      <c r="B89" s="35">
        <f t="shared" si="16"/>
        <v>94</v>
      </c>
      <c r="C89" s="5">
        <v>4</v>
      </c>
      <c r="D89" s="5">
        <v>56</v>
      </c>
      <c r="E89" s="1"/>
      <c r="F89" s="1"/>
      <c r="G89" s="1"/>
      <c r="H89" s="1"/>
      <c r="I89" s="1">
        <v>24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v>2</v>
      </c>
      <c r="V89" s="1"/>
      <c r="W89" s="1">
        <v>8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ht="12" customHeight="1">
      <c r="B90" s="35"/>
      <c r="C90" s="5"/>
      <c r="D90" s="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" customHeight="1">
      <c r="A91" s="2" t="s">
        <v>210</v>
      </c>
      <c r="B91" s="35"/>
      <c r="C91" s="5"/>
      <c r="D91" s="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" customHeight="1">
      <c r="A92" t="s">
        <v>163</v>
      </c>
      <c r="B92" s="35">
        <f aca="true" t="shared" si="17" ref="B92:B97">SUM(C92:AH92)</f>
        <v>59</v>
      </c>
      <c r="C92" s="5">
        <v>16</v>
      </c>
      <c r="D92" s="5">
        <v>16</v>
      </c>
      <c r="E92" s="1"/>
      <c r="F92" s="1"/>
      <c r="G92" s="1">
        <v>1</v>
      </c>
      <c r="H92" s="1"/>
      <c r="I92" s="1">
        <v>12</v>
      </c>
      <c r="J92" s="1"/>
      <c r="K92" s="1"/>
      <c r="L92" s="1"/>
      <c r="M92" s="1"/>
      <c r="N92" s="1">
        <v>1</v>
      </c>
      <c r="O92" s="1"/>
      <c r="P92" s="1"/>
      <c r="Q92" s="1"/>
      <c r="R92" s="1"/>
      <c r="S92" s="1"/>
      <c r="T92" s="1">
        <v>2</v>
      </c>
      <c r="U92" s="1"/>
      <c r="V92" s="1"/>
      <c r="W92" s="1">
        <v>11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" customHeight="1">
      <c r="A93" t="s">
        <v>164</v>
      </c>
      <c r="B93" s="35">
        <f t="shared" si="17"/>
        <v>48</v>
      </c>
      <c r="C93" s="5">
        <v>7</v>
      </c>
      <c r="D93" s="5">
        <v>18</v>
      </c>
      <c r="E93" s="1"/>
      <c r="F93" s="1"/>
      <c r="G93" s="1"/>
      <c r="H93" s="1"/>
      <c r="I93" s="1">
        <v>12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>
        <v>1</v>
      </c>
      <c r="U93" s="1"/>
      <c r="V93" s="1"/>
      <c r="W93" s="1">
        <v>10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" customHeight="1">
      <c r="A94" t="s">
        <v>30</v>
      </c>
      <c r="B94" s="35">
        <f t="shared" si="17"/>
        <v>51</v>
      </c>
      <c r="C94" s="5">
        <v>6</v>
      </c>
      <c r="D94" s="5">
        <v>16</v>
      </c>
      <c r="E94" s="1"/>
      <c r="F94" s="1"/>
      <c r="G94" s="1"/>
      <c r="H94" s="1"/>
      <c r="I94" s="1">
        <v>1</v>
      </c>
      <c r="J94" s="1"/>
      <c r="K94" s="1"/>
      <c r="L94" s="1"/>
      <c r="M94" s="1"/>
      <c r="N94" s="1">
        <v>1</v>
      </c>
      <c r="O94" s="1"/>
      <c r="P94" s="1"/>
      <c r="Q94" s="1"/>
      <c r="R94" s="1"/>
      <c r="S94" s="1"/>
      <c r="T94" s="1"/>
      <c r="U94" s="1">
        <v>6</v>
      </c>
      <c r="V94" s="1"/>
      <c r="W94" s="1">
        <v>21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" customHeight="1">
      <c r="A95" t="s">
        <v>32</v>
      </c>
      <c r="B95" s="35">
        <f t="shared" si="17"/>
        <v>60</v>
      </c>
      <c r="C95" s="5">
        <v>10</v>
      </c>
      <c r="D95" s="5">
        <v>36</v>
      </c>
      <c r="E95" s="1"/>
      <c r="F95" s="1"/>
      <c r="G95" s="1">
        <v>1</v>
      </c>
      <c r="H95" s="1"/>
      <c r="I95" s="1">
        <v>2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>
        <v>2</v>
      </c>
      <c r="U95" s="1"/>
      <c r="V95" s="1"/>
      <c r="W95" s="1">
        <v>9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" customHeight="1">
      <c r="A96" t="s">
        <v>34</v>
      </c>
      <c r="B96" s="35">
        <f t="shared" si="17"/>
        <v>56</v>
      </c>
      <c r="C96" s="5">
        <v>13</v>
      </c>
      <c r="D96" s="5">
        <v>22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v>2</v>
      </c>
      <c r="U96" s="1">
        <v>6</v>
      </c>
      <c r="V96" s="1"/>
      <c r="W96" s="1">
        <v>13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" customHeight="1">
      <c r="A97" t="s">
        <v>208</v>
      </c>
      <c r="B97" s="35">
        <f t="shared" si="17"/>
        <v>124</v>
      </c>
      <c r="C97" s="5">
        <v>26</v>
      </c>
      <c r="D97" s="5">
        <v>48</v>
      </c>
      <c r="E97" s="1"/>
      <c r="F97" s="1"/>
      <c r="G97" s="1"/>
      <c r="H97" s="1"/>
      <c r="I97" s="1">
        <v>20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v>4</v>
      </c>
      <c r="U97" s="1">
        <v>2</v>
      </c>
      <c r="V97" s="1"/>
      <c r="W97" s="1">
        <v>24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ht="12" customHeight="1">
      <c r="B98" s="35"/>
      <c r="C98" s="5"/>
      <c r="D98" s="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" customHeight="1">
      <c r="A99" s="2" t="s">
        <v>211</v>
      </c>
      <c r="B99" s="35"/>
      <c r="C99" s="5"/>
      <c r="D99" s="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" customHeight="1">
      <c r="A100" t="s">
        <v>5</v>
      </c>
      <c r="B100" s="35">
        <f>SUM(C100:AH100)</f>
        <v>67</v>
      </c>
      <c r="C100" s="5">
        <v>2</v>
      </c>
      <c r="D100" s="5">
        <v>30</v>
      </c>
      <c r="E100" s="1"/>
      <c r="F100" s="1"/>
      <c r="G100" s="1">
        <v>5</v>
      </c>
      <c r="H100" s="1">
        <v>2</v>
      </c>
      <c r="I100" s="1"/>
      <c r="J100" s="1"/>
      <c r="K100" s="1"/>
      <c r="L100" s="1"/>
      <c r="M100" s="1">
        <v>1</v>
      </c>
      <c r="N100" s="1"/>
      <c r="O100" s="1"/>
      <c r="P100" s="1">
        <v>2</v>
      </c>
      <c r="Q100" s="1"/>
      <c r="R100" s="1"/>
      <c r="S100" s="1"/>
      <c r="T100" s="1">
        <v>8</v>
      </c>
      <c r="U100" s="1">
        <v>10</v>
      </c>
      <c r="V100" s="1"/>
      <c r="W100" s="1">
        <v>7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" customHeight="1">
      <c r="A101" t="s">
        <v>32</v>
      </c>
      <c r="B101" s="35">
        <f>SUM(C101:AH101)</f>
        <v>67</v>
      </c>
      <c r="C101" s="5">
        <v>1</v>
      </c>
      <c r="D101" s="5">
        <v>24</v>
      </c>
      <c r="E101" s="1"/>
      <c r="F101" s="1"/>
      <c r="G101" s="1">
        <v>5</v>
      </c>
      <c r="H101" s="1">
        <v>2</v>
      </c>
      <c r="I101" s="1"/>
      <c r="J101" s="1"/>
      <c r="K101" s="1"/>
      <c r="L101" s="1"/>
      <c r="M101" s="1">
        <v>1</v>
      </c>
      <c r="N101" s="1"/>
      <c r="O101" s="1"/>
      <c r="P101" s="1">
        <v>2</v>
      </c>
      <c r="Q101" s="1"/>
      <c r="R101" s="1"/>
      <c r="S101" s="1"/>
      <c r="T101" s="1">
        <v>10</v>
      </c>
      <c r="U101" s="1">
        <v>12</v>
      </c>
      <c r="V101" s="1"/>
      <c r="W101" s="1">
        <v>10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" customHeight="1">
      <c r="A102" t="s">
        <v>208</v>
      </c>
      <c r="B102" s="35">
        <f>SUM(C102:AH102)</f>
        <v>0</v>
      </c>
      <c r="C102" s="5"/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40" ht="21" customHeight="1">
      <c r="A103" s="1" t="s">
        <v>226</v>
      </c>
      <c r="B103" s="47">
        <f>SUM(B61:B102)</f>
        <v>1649</v>
      </c>
      <c r="C103" s="47">
        <f aca="true" t="shared" si="18" ref="C103:AL103">SUM(C60:C102)</f>
        <v>208</v>
      </c>
      <c r="D103" s="47">
        <f t="shared" si="18"/>
        <v>633</v>
      </c>
      <c r="E103" s="47">
        <f t="shared" si="18"/>
        <v>0</v>
      </c>
      <c r="F103" s="47">
        <f t="shared" si="18"/>
        <v>66</v>
      </c>
      <c r="G103" s="47">
        <f t="shared" si="18"/>
        <v>16</v>
      </c>
      <c r="H103" s="47">
        <f t="shared" si="18"/>
        <v>49</v>
      </c>
      <c r="I103" s="47">
        <f t="shared" si="18"/>
        <v>118</v>
      </c>
      <c r="J103" s="47">
        <f t="shared" si="18"/>
        <v>0</v>
      </c>
      <c r="K103" s="47">
        <f t="shared" si="18"/>
        <v>0</v>
      </c>
      <c r="L103" s="47">
        <f t="shared" si="18"/>
        <v>32</v>
      </c>
      <c r="M103" s="47">
        <f t="shared" si="18"/>
        <v>2</v>
      </c>
      <c r="N103" s="47">
        <f t="shared" si="18"/>
        <v>9</v>
      </c>
      <c r="O103" s="47">
        <f t="shared" si="18"/>
        <v>0</v>
      </c>
      <c r="P103" s="47">
        <f t="shared" si="18"/>
        <v>8</v>
      </c>
      <c r="Q103" s="47">
        <f t="shared" si="18"/>
        <v>0</v>
      </c>
      <c r="R103" s="47">
        <f t="shared" si="18"/>
        <v>24</v>
      </c>
      <c r="S103" s="47">
        <f t="shared" si="18"/>
        <v>0</v>
      </c>
      <c r="T103" s="47">
        <f t="shared" si="18"/>
        <v>81</v>
      </c>
      <c r="U103" s="47">
        <f t="shared" si="18"/>
        <v>109</v>
      </c>
      <c r="V103" s="47">
        <f t="shared" si="18"/>
        <v>0</v>
      </c>
      <c r="W103" s="47">
        <f t="shared" si="18"/>
        <v>294</v>
      </c>
      <c r="X103" s="47">
        <f t="shared" si="18"/>
        <v>0</v>
      </c>
      <c r="Y103" s="47">
        <f t="shared" si="18"/>
        <v>0</v>
      </c>
      <c r="Z103" s="47">
        <f t="shared" si="18"/>
        <v>0</v>
      </c>
      <c r="AA103" s="47">
        <f t="shared" si="18"/>
        <v>0</v>
      </c>
      <c r="AB103" s="47">
        <f t="shared" si="18"/>
        <v>0</v>
      </c>
      <c r="AC103" s="47">
        <f t="shared" si="18"/>
        <v>0</v>
      </c>
      <c r="AD103" s="47">
        <f t="shared" si="18"/>
        <v>0</v>
      </c>
      <c r="AE103" s="47">
        <f t="shared" si="18"/>
        <v>0</v>
      </c>
      <c r="AF103" s="47">
        <f t="shared" si="18"/>
        <v>0</v>
      </c>
      <c r="AG103" s="47">
        <f t="shared" si="18"/>
        <v>0</v>
      </c>
      <c r="AH103" s="47">
        <f t="shared" si="18"/>
        <v>0</v>
      </c>
      <c r="AI103" s="47">
        <f t="shared" si="18"/>
        <v>0</v>
      </c>
      <c r="AJ103" s="47">
        <f t="shared" si="18"/>
        <v>0</v>
      </c>
      <c r="AK103" s="47">
        <f t="shared" si="18"/>
        <v>0</v>
      </c>
      <c r="AL103" s="47">
        <f t="shared" si="18"/>
        <v>0</v>
      </c>
      <c r="AM103" s="5">
        <f>SUM(C103:AL103)</f>
        <v>1649</v>
      </c>
      <c r="AN103" s="94" t="s">
        <v>156</v>
      </c>
    </row>
    <row r="104" spans="1:39" ht="12.75">
      <c r="A104" s="18" t="s">
        <v>82</v>
      </c>
      <c r="B104" s="224">
        <f>SUM(AM103)</f>
        <v>1649</v>
      </c>
      <c r="C104" s="10" t="s">
        <v>214</v>
      </c>
      <c r="D104" s="10" t="s">
        <v>8</v>
      </c>
      <c r="E104" s="11" t="s">
        <v>4</v>
      </c>
      <c r="F104" s="11" t="s">
        <v>20</v>
      </c>
      <c r="G104" s="11" t="s">
        <v>9</v>
      </c>
      <c r="H104" s="11" t="s">
        <v>121</v>
      </c>
      <c r="I104" s="11" t="s">
        <v>13</v>
      </c>
      <c r="J104" s="11" t="s">
        <v>15</v>
      </c>
      <c r="K104" s="11"/>
      <c r="L104" s="11" t="s">
        <v>17</v>
      </c>
      <c r="M104" s="11" t="s">
        <v>25</v>
      </c>
      <c r="N104" s="11" t="s">
        <v>12</v>
      </c>
      <c r="O104" s="11" t="s">
        <v>230</v>
      </c>
      <c r="P104" s="11" t="s">
        <v>11</v>
      </c>
      <c r="Q104" s="11" t="s">
        <v>28</v>
      </c>
      <c r="R104" s="11" t="s">
        <v>10</v>
      </c>
      <c r="S104" s="11" t="s">
        <v>16</v>
      </c>
      <c r="T104" s="11" t="s">
        <v>14</v>
      </c>
      <c r="U104" s="11" t="s">
        <v>23</v>
      </c>
      <c r="V104" s="11" t="s">
        <v>29</v>
      </c>
      <c r="W104" s="1" t="s">
        <v>40</v>
      </c>
      <c r="X104" s="11" t="s">
        <v>22</v>
      </c>
      <c r="Y104" s="11" t="s">
        <v>21</v>
      </c>
      <c r="Z104" s="11" t="s">
        <v>19</v>
      </c>
      <c r="AA104" s="11" t="s">
        <v>185</v>
      </c>
      <c r="AB104" s="11" t="s">
        <v>26</v>
      </c>
      <c r="AC104" s="11" t="s">
        <v>18</v>
      </c>
      <c r="AD104" s="11" t="s">
        <v>24</v>
      </c>
      <c r="AE104" s="11" t="s">
        <v>27</v>
      </c>
      <c r="AF104" s="11" t="s">
        <v>131</v>
      </c>
      <c r="AG104" s="11" t="s">
        <v>39</v>
      </c>
      <c r="AH104" s="1" t="s">
        <v>119</v>
      </c>
      <c r="AI104" s="11" t="s">
        <v>127</v>
      </c>
      <c r="AJ104" s="11" t="s">
        <v>160</v>
      </c>
      <c r="AK104" s="1" t="s">
        <v>186</v>
      </c>
      <c r="AL104" s="11"/>
      <c r="AM104" s="1"/>
    </row>
    <row r="105" spans="1:39" ht="13.5" customHeight="1">
      <c r="A105" s="18"/>
      <c r="B105" s="19"/>
      <c r="C105" s="5"/>
      <c r="D105" s="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40" s="52" customFormat="1" ht="17.25" customHeight="1">
      <c r="A106" s="134" t="s">
        <v>80</v>
      </c>
      <c r="B106" s="135">
        <f>SUM(B61:B66)</f>
        <v>242</v>
      </c>
      <c r="C106" s="136">
        <f>SUM(C61:C81)</f>
        <v>120</v>
      </c>
      <c r="D106" s="136">
        <f aca="true" t="shared" si="19" ref="D106:AL106">SUM(D61:D81)</f>
        <v>281</v>
      </c>
      <c r="E106" s="136">
        <f t="shared" si="19"/>
        <v>0</v>
      </c>
      <c r="F106" s="136">
        <f t="shared" si="19"/>
        <v>43</v>
      </c>
      <c r="G106" s="136">
        <f t="shared" si="19"/>
        <v>4</v>
      </c>
      <c r="H106" s="136">
        <f t="shared" si="19"/>
        <v>45</v>
      </c>
      <c r="I106" s="136">
        <f t="shared" si="19"/>
        <v>1</v>
      </c>
      <c r="J106" s="136">
        <f t="shared" si="19"/>
        <v>0</v>
      </c>
      <c r="K106" s="136">
        <f t="shared" si="19"/>
        <v>0</v>
      </c>
      <c r="L106" s="136">
        <f t="shared" si="19"/>
        <v>32</v>
      </c>
      <c r="M106" s="136">
        <f t="shared" si="19"/>
        <v>0</v>
      </c>
      <c r="N106" s="136">
        <f t="shared" si="19"/>
        <v>0</v>
      </c>
      <c r="O106" s="136">
        <f t="shared" si="19"/>
        <v>0</v>
      </c>
      <c r="P106" s="136">
        <f t="shared" si="19"/>
        <v>4</v>
      </c>
      <c r="Q106" s="136">
        <f t="shared" si="19"/>
        <v>0</v>
      </c>
      <c r="R106" s="136">
        <f t="shared" si="19"/>
        <v>0</v>
      </c>
      <c r="S106" s="136">
        <f t="shared" si="19"/>
        <v>0</v>
      </c>
      <c r="T106" s="136">
        <f t="shared" si="19"/>
        <v>39</v>
      </c>
      <c r="U106" s="136">
        <f t="shared" si="19"/>
        <v>59</v>
      </c>
      <c r="V106" s="136">
        <f t="shared" si="19"/>
        <v>0</v>
      </c>
      <c r="W106" s="136">
        <f t="shared" si="19"/>
        <v>150</v>
      </c>
      <c r="X106" s="136">
        <f t="shared" si="19"/>
        <v>0</v>
      </c>
      <c r="Y106" s="136">
        <f t="shared" si="19"/>
        <v>0</v>
      </c>
      <c r="Z106" s="136">
        <f t="shared" si="19"/>
        <v>0</v>
      </c>
      <c r="AA106" s="136">
        <f t="shared" si="19"/>
        <v>0</v>
      </c>
      <c r="AB106" s="136">
        <f t="shared" si="19"/>
        <v>0</v>
      </c>
      <c r="AC106" s="136">
        <f t="shared" si="19"/>
        <v>0</v>
      </c>
      <c r="AD106" s="136">
        <f t="shared" si="19"/>
        <v>0</v>
      </c>
      <c r="AE106" s="136">
        <f t="shared" si="19"/>
        <v>0</v>
      </c>
      <c r="AF106" s="136">
        <f t="shared" si="19"/>
        <v>0</v>
      </c>
      <c r="AG106" s="136">
        <f t="shared" si="19"/>
        <v>0</v>
      </c>
      <c r="AH106" s="136">
        <f t="shared" si="19"/>
        <v>0</v>
      </c>
      <c r="AI106" s="136">
        <f t="shared" si="19"/>
        <v>0</v>
      </c>
      <c r="AJ106" s="136">
        <f t="shared" si="19"/>
        <v>0</v>
      </c>
      <c r="AK106" s="136">
        <f t="shared" si="19"/>
        <v>0</v>
      </c>
      <c r="AL106" s="136">
        <f t="shared" si="19"/>
        <v>0</v>
      </c>
      <c r="AN106" s="97">
        <f>SUM(C106:AM106)</f>
        <v>778</v>
      </c>
    </row>
    <row r="107" spans="1:40" s="2" customFormat="1" ht="12.75">
      <c r="A107" s="55" t="s">
        <v>109</v>
      </c>
      <c r="B107" s="62">
        <f>SUM(B87:B88)</f>
        <v>90</v>
      </c>
      <c r="C107" s="24">
        <f aca="true" t="shared" si="20" ref="C107:AL107">SUM(C83:C102)</f>
        <v>88</v>
      </c>
      <c r="D107" s="24">
        <f t="shared" si="20"/>
        <v>352</v>
      </c>
      <c r="E107" s="24">
        <f t="shared" si="20"/>
        <v>0</v>
      </c>
      <c r="F107" s="24">
        <f t="shared" si="20"/>
        <v>23</v>
      </c>
      <c r="G107" s="24">
        <f t="shared" si="20"/>
        <v>12</v>
      </c>
      <c r="H107" s="24">
        <f t="shared" si="20"/>
        <v>4</v>
      </c>
      <c r="I107" s="24">
        <f t="shared" si="20"/>
        <v>117</v>
      </c>
      <c r="J107" s="24">
        <f t="shared" si="20"/>
        <v>0</v>
      </c>
      <c r="K107" s="24">
        <f t="shared" si="20"/>
        <v>0</v>
      </c>
      <c r="L107" s="24">
        <f t="shared" si="20"/>
        <v>0</v>
      </c>
      <c r="M107" s="24">
        <f t="shared" si="20"/>
        <v>2</v>
      </c>
      <c r="N107" s="24">
        <f t="shared" si="20"/>
        <v>9</v>
      </c>
      <c r="O107" s="24">
        <f t="shared" si="20"/>
        <v>0</v>
      </c>
      <c r="P107" s="24">
        <f t="shared" si="20"/>
        <v>4</v>
      </c>
      <c r="Q107" s="24">
        <f t="shared" si="20"/>
        <v>0</v>
      </c>
      <c r="R107" s="24">
        <f t="shared" si="20"/>
        <v>24</v>
      </c>
      <c r="S107" s="24">
        <f t="shared" si="20"/>
        <v>0</v>
      </c>
      <c r="T107" s="24">
        <f t="shared" si="20"/>
        <v>42</v>
      </c>
      <c r="U107" s="24">
        <f t="shared" si="20"/>
        <v>50</v>
      </c>
      <c r="V107" s="24">
        <f t="shared" si="20"/>
        <v>0</v>
      </c>
      <c r="W107" s="24">
        <f t="shared" si="20"/>
        <v>144</v>
      </c>
      <c r="X107" s="24">
        <f t="shared" si="20"/>
        <v>0</v>
      </c>
      <c r="Y107" s="24">
        <f t="shared" si="20"/>
        <v>0</v>
      </c>
      <c r="Z107" s="24">
        <f t="shared" si="20"/>
        <v>0</v>
      </c>
      <c r="AA107" s="24">
        <f t="shared" si="20"/>
        <v>0</v>
      </c>
      <c r="AB107" s="24">
        <f t="shared" si="20"/>
        <v>0</v>
      </c>
      <c r="AC107" s="24">
        <f t="shared" si="20"/>
        <v>0</v>
      </c>
      <c r="AD107" s="24">
        <f t="shared" si="20"/>
        <v>0</v>
      </c>
      <c r="AE107" s="24">
        <f t="shared" si="20"/>
        <v>0</v>
      </c>
      <c r="AF107" s="24">
        <f t="shared" si="20"/>
        <v>0</v>
      </c>
      <c r="AG107" s="24">
        <f t="shared" si="20"/>
        <v>0</v>
      </c>
      <c r="AH107" s="24">
        <f t="shared" si="20"/>
        <v>0</v>
      </c>
      <c r="AI107" s="24">
        <f t="shared" si="20"/>
        <v>0</v>
      </c>
      <c r="AJ107" s="24">
        <f t="shared" si="20"/>
        <v>0</v>
      </c>
      <c r="AK107" s="24">
        <f t="shared" si="20"/>
        <v>0</v>
      </c>
      <c r="AL107" s="24">
        <f t="shared" si="20"/>
        <v>0</v>
      </c>
      <c r="AN107" s="97">
        <f>SUM(C107:AM107)</f>
        <v>871</v>
      </c>
    </row>
    <row r="108" spans="1:40" ht="12.75">
      <c r="A108" s="56"/>
      <c r="B108" s="59">
        <f>SUM(B106:B107)</f>
        <v>332</v>
      </c>
      <c r="C108" s="167"/>
      <c r="D108" s="167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9"/>
      <c r="AM108" s="1"/>
      <c r="AN108" s="94">
        <f>SUM(AN106:AN107)</f>
        <v>1649</v>
      </c>
    </row>
    <row r="109" spans="1:39" ht="12.75">
      <c r="A109" s="18" t="s">
        <v>82</v>
      </c>
      <c r="B109" s="224">
        <f>SUM(AN108)</f>
        <v>1649</v>
      </c>
      <c r="C109" s="5"/>
      <c r="D109" s="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1" spans="1:40" s="100" customFormat="1" ht="19.5">
      <c r="A111" s="99" t="s">
        <v>158</v>
      </c>
      <c r="C111" s="101"/>
      <c r="D111" s="101"/>
      <c r="AN111" s="102"/>
    </row>
    <row r="112" ht="12.75">
      <c r="A112" s="2" t="s">
        <v>159</v>
      </c>
    </row>
  </sheetData>
  <sheetProtection/>
  <printOptions/>
  <pageMargins left="0.5905511811023623" right="0.3937007874015748" top="0.5905511811023623" bottom="0.5905511811023623" header="0.31496062992125984" footer="0.31496062992125984"/>
  <pageSetup fitToHeight="0" horizontalDpi="1200" verticalDpi="1200" orientation="landscape" paperSize="9" scale="70" r:id="rId1"/>
  <headerFooter alignWithMargins="0">
    <oddFooter>&amp;LVLV-Cup 2005&amp;R&amp;P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zoomScale="80" zoomScaleNormal="80" zoomScalePageLayoutView="0" workbookViewId="0" topLeftCell="A1">
      <selection activeCell="O35" sqref="O35"/>
    </sheetView>
  </sheetViews>
  <sheetFormatPr defaultColWidth="11.421875" defaultRowHeight="12.75"/>
  <cols>
    <col min="1" max="1" width="13.421875" style="0" customWidth="1"/>
    <col min="2" max="2" width="5.421875" style="0" customWidth="1"/>
    <col min="3" max="14" width="4.28125" style="0" customWidth="1"/>
    <col min="15" max="15" width="4.7109375" style="0" customWidth="1"/>
    <col min="16" max="16" width="4.28125" style="0" customWidth="1"/>
    <col min="17" max="17" width="4.7109375" style="0" customWidth="1"/>
    <col min="18" max="38" width="4.28125" style="0" customWidth="1"/>
    <col min="39" max="39" width="5.00390625" style="0" customWidth="1"/>
    <col min="40" max="40" width="15.7109375" style="0" bestFit="1" customWidth="1"/>
  </cols>
  <sheetData>
    <row r="1" spans="2:40" ht="19.5" customHeight="1">
      <c r="B1" s="113"/>
      <c r="C1" s="8"/>
      <c r="D1" s="8"/>
      <c r="E1" s="133" t="s">
        <v>169</v>
      </c>
      <c r="F1" s="132"/>
      <c r="G1" s="93"/>
      <c r="H1" s="132"/>
      <c r="I1" s="132"/>
      <c r="J1" s="131"/>
      <c r="K1" s="131"/>
      <c r="L1" s="9"/>
      <c r="M1" s="140" t="s">
        <v>171</v>
      </c>
      <c r="N1" s="141"/>
      <c r="O1" s="141"/>
      <c r="P1" s="142"/>
      <c r="Q1" s="141"/>
      <c r="R1" s="141"/>
      <c r="S1" s="141"/>
      <c r="T1" s="141"/>
      <c r="U1" s="9"/>
      <c r="V1" s="9"/>
      <c r="W1" s="7"/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9"/>
      <c r="AJ1" s="9"/>
      <c r="AK1" s="9"/>
      <c r="AL1" s="9"/>
      <c r="AM1" s="7"/>
      <c r="AN1" s="94"/>
    </row>
    <row r="2" spans="1:35" ht="20.25" customHeight="1">
      <c r="A2" s="127" t="s">
        <v>173</v>
      </c>
      <c r="B2" s="127"/>
      <c r="C2" s="110"/>
      <c r="D2" s="110"/>
      <c r="E2" s="110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90"/>
      <c r="X2" s="87"/>
      <c r="Y2" s="87"/>
      <c r="Z2" s="87"/>
      <c r="AA2" s="87"/>
      <c r="AB2" s="87"/>
      <c r="AC2" s="87"/>
      <c r="AD2" s="87"/>
      <c r="AE2" s="87"/>
      <c r="AF2" s="87"/>
      <c r="AG2" s="90"/>
      <c r="AH2" s="87"/>
      <c r="AI2" s="87"/>
    </row>
    <row r="3" spans="3:38" s="89" customFormat="1" ht="12.75">
      <c r="C3" s="86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90"/>
      <c r="X3" s="87"/>
      <c r="Y3" s="87"/>
      <c r="Z3" s="87"/>
      <c r="AA3" s="87"/>
      <c r="AB3" s="87"/>
      <c r="AC3" s="87"/>
      <c r="AD3" s="87"/>
      <c r="AE3" s="87"/>
      <c r="AF3" s="87"/>
      <c r="AG3" s="90"/>
      <c r="AH3" s="87"/>
      <c r="AI3" s="87"/>
      <c r="AJ3" s="87"/>
      <c r="AK3" s="87"/>
      <c r="AL3" s="87"/>
    </row>
    <row r="4" spans="1:39" ht="18" customHeight="1">
      <c r="A4" s="1"/>
      <c r="B4" s="2" t="s">
        <v>81</v>
      </c>
      <c r="C4" s="10" t="s">
        <v>214</v>
      </c>
      <c r="D4" s="10" t="s">
        <v>8</v>
      </c>
      <c r="E4" s="11" t="s">
        <v>4</v>
      </c>
      <c r="F4" s="11" t="s">
        <v>20</v>
      </c>
      <c r="G4" s="11" t="s">
        <v>9</v>
      </c>
      <c r="H4" s="11" t="s">
        <v>121</v>
      </c>
      <c r="I4" s="11" t="s">
        <v>13</v>
      </c>
      <c r="J4" s="11" t="s">
        <v>15</v>
      </c>
      <c r="K4" s="11"/>
      <c r="L4" s="11" t="s">
        <v>17</v>
      </c>
      <c r="M4" s="11" t="s">
        <v>25</v>
      </c>
      <c r="N4" s="11" t="s">
        <v>12</v>
      </c>
      <c r="O4" s="11" t="s">
        <v>230</v>
      </c>
      <c r="P4" s="11" t="s">
        <v>11</v>
      </c>
      <c r="Q4" s="11" t="s">
        <v>28</v>
      </c>
      <c r="R4" s="11" t="s">
        <v>10</v>
      </c>
      <c r="S4" s="11" t="s">
        <v>16</v>
      </c>
      <c r="T4" s="11" t="s">
        <v>14</v>
      </c>
      <c r="U4" s="11" t="s">
        <v>23</v>
      </c>
      <c r="V4" s="11" t="s">
        <v>29</v>
      </c>
      <c r="W4" s="1" t="s">
        <v>40</v>
      </c>
      <c r="X4" s="11" t="s">
        <v>22</v>
      </c>
      <c r="Y4" s="11" t="s">
        <v>21</v>
      </c>
      <c r="Z4" s="11" t="s">
        <v>19</v>
      </c>
      <c r="AA4" s="11" t="s">
        <v>185</v>
      </c>
      <c r="AB4" s="11" t="s">
        <v>26</v>
      </c>
      <c r="AC4" s="11" t="s">
        <v>18</v>
      </c>
      <c r="AD4" s="11" t="s">
        <v>24</v>
      </c>
      <c r="AE4" s="11" t="s">
        <v>27</v>
      </c>
      <c r="AF4" s="11" t="s">
        <v>131</v>
      </c>
      <c r="AG4" s="11" t="s">
        <v>39</v>
      </c>
      <c r="AH4" s="1" t="s">
        <v>119</v>
      </c>
      <c r="AI4" s="11" t="s">
        <v>127</v>
      </c>
      <c r="AJ4" s="11" t="s">
        <v>160</v>
      </c>
      <c r="AK4" s="1" t="s">
        <v>186</v>
      </c>
      <c r="AL4" s="11"/>
      <c r="AM4" s="12"/>
    </row>
    <row r="5" spans="1:38" ht="16.5" customHeight="1">
      <c r="A5" t="s">
        <v>75</v>
      </c>
      <c r="B5" s="33">
        <f>SUM(C5:AL5)</f>
        <v>47</v>
      </c>
      <c r="C5" s="5">
        <v>2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12</v>
      </c>
      <c r="Q5" s="1"/>
      <c r="R5" s="1">
        <v>8</v>
      </c>
      <c r="S5" s="1">
        <v>16</v>
      </c>
      <c r="T5" s="1"/>
      <c r="U5" s="1"/>
      <c r="V5" s="1"/>
      <c r="W5" s="1"/>
      <c r="X5" s="1"/>
      <c r="Y5" s="1"/>
      <c r="Z5" s="1"/>
      <c r="AA5" s="1"/>
      <c r="AB5" s="1"/>
      <c r="AC5" s="1">
        <v>8</v>
      </c>
      <c r="AD5" s="1"/>
      <c r="AE5" s="1"/>
      <c r="AF5" s="1"/>
      <c r="AG5" s="1">
        <v>1</v>
      </c>
      <c r="AH5" s="1"/>
      <c r="AI5" s="1"/>
      <c r="AJ5" s="1"/>
      <c r="AK5" s="1"/>
      <c r="AL5" s="1"/>
    </row>
    <row r="6" spans="1:38" ht="12.75">
      <c r="A6" t="s">
        <v>76</v>
      </c>
      <c r="B6" s="33">
        <f aca="true" t="shared" si="0" ref="B6:B24">SUM(C6:AL6)</f>
        <v>59</v>
      </c>
      <c r="C6" s="5">
        <v>15</v>
      </c>
      <c r="D6" s="5"/>
      <c r="E6" s="1">
        <v>1</v>
      </c>
      <c r="F6" s="1"/>
      <c r="G6" s="1"/>
      <c r="H6" s="1"/>
      <c r="I6" s="1">
        <v>8</v>
      </c>
      <c r="J6" s="1"/>
      <c r="K6" s="1"/>
      <c r="L6" s="1"/>
      <c r="M6" s="1"/>
      <c r="N6" s="1"/>
      <c r="O6" s="1"/>
      <c r="P6" s="1"/>
      <c r="Q6" s="1"/>
      <c r="R6" s="1"/>
      <c r="S6" s="1">
        <v>7</v>
      </c>
      <c r="T6" s="1"/>
      <c r="U6" s="1"/>
      <c r="V6" s="1"/>
      <c r="W6" s="1"/>
      <c r="X6" s="1"/>
      <c r="Y6" s="1">
        <v>10</v>
      </c>
      <c r="Z6" s="1"/>
      <c r="AA6" s="1">
        <v>1</v>
      </c>
      <c r="AB6" s="1"/>
      <c r="AC6" s="1">
        <v>7</v>
      </c>
      <c r="AD6" s="1"/>
      <c r="AE6" s="1">
        <v>6</v>
      </c>
      <c r="AF6" s="1"/>
      <c r="AG6" s="1">
        <v>4</v>
      </c>
      <c r="AH6" s="1"/>
      <c r="AI6" s="1"/>
      <c r="AJ6" s="1"/>
      <c r="AK6" s="1"/>
      <c r="AL6" s="1"/>
    </row>
    <row r="7" spans="1:38" ht="12.75">
      <c r="A7" s="16" t="s">
        <v>74</v>
      </c>
      <c r="B7" s="33">
        <f t="shared" si="0"/>
        <v>44</v>
      </c>
      <c r="C7" s="5">
        <v>16</v>
      </c>
      <c r="D7" s="5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>
        <v>12</v>
      </c>
      <c r="AD7" s="1"/>
      <c r="AE7" s="1"/>
      <c r="AF7" s="1">
        <v>6</v>
      </c>
      <c r="AG7" s="1"/>
      <c r="AH7" s="1"/>
      <c r="AI7" s="1"/>
      <c r="AJ7" s="1"/>
      <c r="AK7" s="1"/>
      <c r="AL7" s="1"/>
    </row>
    <row r="8" spans="1:38" ht="12.75">
      <c r="A8" t="s">
        <v>215</v>
      </c>
      <c r="B8" s="33">
        <f t="shared" si="0"/>
        <v>40</v>
      </c>
      <c r="C8" s="5">
        <v>18</v>
      </c>
      <c r="D8" s="5"/>
      <c r="E8" s="1"/>
      <c r="F8" s="1"/>
      <c r="G8" s="1"/>
      <c r="H8" s="1"/>
      <c r="I8" s="1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10</v>
      </c>
      <c r="AI8" s="1"/>
      <c r="AJ8" s="1"/>
      <c r="AK8" s="1"/>
      <c r="AL8" s="1"/>
    </row>
    <row r="9" spans="1:38" ht="12.75">
      <c r="A9" t="s">
        <v>216</v>
      </c>
      <c r="B9" s="33">
        <f t="shared" si="0"/>
        <v>22</v>
      </c>
      <c r="C9" s="5"/>
      <c r="D9" s="5"/>
      <c r="E9" s="1"/>
      <c r="F9" s="1">
        <v>12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t="s">
        <v>217</v>
      </c>
      <c r="B10" s="33">
        <f t="shared" si="0"/>
        <v>45</v>
      </c>
      <c r="C10" s="5">
        <v>30</v>
      </c>
      <c r="D10" s="5"/>
      <c r="E10" s="1"/>
      <c r="F10" s="1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v>4</v>
      </c>
      <c r="AF10" s="1"/>
      <c r="AG10" s="1"/>
      <c r="AH10" s="1">
        <v>8</v>
      </c>
      <c r="AI10" s="1"/>
      <c r="AJ10" s="1"/>
      <c r="AK10" s="1"/>
      <c r="AL10" s="1"/>
    </row>
    <row r="11" spans="1:38" ht="12.75">
      <c r="A11" t="s">
        <v>218</v>
      </c>
      <c r="B11" s="33">
        <f t="shared" si="0"/>
        <v>43</v>
      </c>
      <c r="C11" s="5">
        <v>18</v>
      </c>
      <c r="D11" s="5">
        <v>12</v>
      </c>
      <c r="E11" s="1"/>
      <c r="F11" s="1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v>10</v>
      </c>
      <c r="AI11" s="1"/>
      <c r="AJ11" s="1"/>
      <c r="AK11" s="1"/>
      <c r="AL11" s="1"/>
    </row>
    <row r="12" spans="2:38" ht="12.75">
      <c r="B12" s="33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0" ht="12.75">
      <c r="A13" s="2" t="s">
        <v>112</v>
      </c>
      <c r="B13" s="49">
        <f>SUM(B5:B12)</f>
        <v>300</v>
      </c>
      <c r="C13" s="48">
        <f>SUM(C5:C12)</f>
        <v>99</v>
      </c>
      <c r="D13" s="48">
        <f aca="true" t="shared" si="1" ref="D13:AL13">SUM(D5:D12)</f>
        <v>22</v>
      </c>
      <c r="E13" s="48">
        <f t="shared" si="1"/>
        <v>1</v>
      </c>
      <c r="F13" s="48">
        <f t="shared" si="1"/>
        <v>18</v>
      </c>
      <c r="G13" s="48">
        <f t="shared" si="1"/>
        <v>0</v>
      </c>
      <c r="H13" s="48">
        <f t="shared" si="1"/>
        <v>0</v>
      </c>
      <c r="I13" s="48">
        <f t="shared" si="1"/>
        <v>20</v>
      </c>
      <c r="J13" s="48">
        <f t="shared" si="1"/>
        <v>0</v>
      </c>
      <c r="K13" s="48">
        <f t="shared" si="1"/>
        <v>0</v>
      </c>
      <c r="L13" s="48">
        <f t="shared" si="1"/>
        <v>0</v>
      </c>
      <c r="M13" s="48">
        <f t="shared" si="1"/>
        <v>0</v>
      </c>
      <c r="N13" s="48">
        <f t="shared" si="1"/>
        <v>0</v>
      </c>
      <c r="O13" s="48">
        <f t="shared" si="1"/>
        <v>0</v>
      </c>
      <c r="P13" s="48">
        <f t="shared" si="1"/>
        <v>12</v>
      </c>
      <c r="Q13" s="48">
        <f t="shared" si="1"/>
        <v>0</v>
      </c>
      <c r="R13" s="48">
        <f t="shared" si="1"/>
        <v>18</v>
      </c>
      <c r="S13" s="48">
        <f t="shared" si="1"/>
        <v>23</v>
      </c>
      <c r="T13" s="48">
        <f t="shared" si="1"/>
        <v>0</v>
      </c>
      <c r="U13" s="48">
        <f t="shared" si="1"/>
        <v>0</v>
      </c>
      <c r="V13" s="48">
        <f t="shared" si="1"/>
        <v>0</v>
      </c>
      <c r="W13" s="48">
        <f t="shared" si="1"/>
        <v>0</v>
      </c>
      <c r="X13" s="48">
        <f t="shared" si="1"/>
        <v>0</v>
      </c>
      <c r="Y13" s="48">
        <f t="shared" si="1"/>
        <v>10</v>
      </c>
      <c r="Z13" s="48">
        <f t="shared" si="1"/>
        <v>0</v>
      </c>
      <c r="AA13" s="48">
        <f t="shared" si="1"/>
        <v>1</v>
      </c>
      <c r="AB13" s="48">
        <f t="shared" si="1"/>
        <v>0</v>
      </c>
      <c r="AC13" s="48">
        <f t="shared" si="1"/>
        <v>27</v>
      </c>
      <c r="AD13" s="48">
        <f t="shared" si="1"/>
        <v>0</v>
      </c>
      <c r="AE13" s="48">
        <f t="shared" si="1"/>
        <v>10</v>
      </c>
      <c r="AF13" s="48">
        <f t="shared" si="1"/>
        <v>6</v>
      </c>
      <c r="AG13" s="48">
        <f t="shared" si="1"/>
        <v>5</v>
      </c>
      <c r="AH13" s="48">
        <f t="shared" si="1"/>
        <v>28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32">
        <f>SUM(C13:AL13)</f>
        <v>300</v>
      </c>
      <c r="AN13" s="94" t="s">
        <v>156</v>
      </c>
    </row>
    <row r="14" spans="2:38" ht="12.75">
      <c r="B14" s="33"/>
      <c r="C14" s="5"/>
      <c r="D14" s="5"/>
      <c r="E14" s="1"/>
      <c r="F14" s="1"/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ht="12.75">
      <c r="B15" s="33"/>
      <c r="C15" s="5"/>
      <c r="D15" s="5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5" ht="20.25" customHeight="1">
      <c r="A16" s="149" t="s">
        <v>174</v>
      </c>
      <c r="B16" s="149"/>
      <c r="C16" s="150"/>
      <c r="D16" s="150"/>
      <c r="E16" s="150"/>
      <c r="F16" s="150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90"/>
      <c r="X16" s="87"/>
      <c r="Y16" s="87"/>
      <c r="Z16" s="87"/>
      <c r="AA16" s="87"/>
      <c r="AB16" s="87"/>
      <c r="AC16" s="87"/>
      <c r="AD16" s="87"/>
      <c r="AE16" s="87"/>
      <c r="AF16" s="87"/>
      <c r="AG16" s="90"/>
      <c r="AH16" s="87"/>
      <c r="AI16" s="87"/>
    </row>
    <row r="17" spans="2:38" ht="12.75">
      <c r="B17" s="33"/>
      <c r="C17" s="5"/>
      <c r="D17" s="5"/>
      <c r="E17" s="1"/>
      <c r="F17" s="1"/>
      <c r="G17" s="1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t="s">
        <v>206</v>
      </c>
      <c r="B18" s="33">
        <f t="shared" si="0"/>
        <v>48</v>
      </c>
      <c r="C18" s="5">
        <v>11</v>
      </c>
      <c r="D18" s="5">
        <v>24</v>
      </c>
      <c r="E18" s="1"/>
      <c r="F18" s="1">
        <v>1</v>
      </c>
      <c r="G18" s="1"/>
      <c r="H18" s="1"/>
      <c r="I18" s="1">
        <v>1</v>
      </c>
      <c r="J18" s="1"/>
      <c r="K18" s="1"/>
      <c r="L18" s="1"/>
      <c r="M18" s="1">
        <v>1</v>
      </c>
      <c r="N18" s="1"/>
      <c r="O18" s="1"/>
      <c r="P18" s="1"/>
      <c r="Q18" s="1"/>
      <c r="R18" s="1"/>
      <c r="S18" s="1"/>
      <c r="T18" s="1"/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9</v>
      </c>
      <c r="AI18" s="1"/>
      <c r="AJ18" s="1"/>
      <c r="AK18" s="1"/>
      <c r="AL18" s="1"/>
    </row>
    <row r="19" spans="1:38" ht="12.75">
      <c r="A19" t="s">
        <v>207</v>
      </c>
      <c r="B19" s="33">
        <f t="shared" si="0"/>
        <v>49</v>
      </c>
      <c r="C19" s="5">
        <v>18</v>
      </c>
      <c r="D19" s="5">
        <v>17</v>
      </c>
      <c r="E19" s="1"/>
      <c r="F19" s="1"/>
      <c r="G19" s="1"/>
      <c r="H19" s="1"/>
      <c r="I19" s="1"/>
      <c r="J19" s="1"/>
      <c r="K19" s="1"/>
      <c r="L19" s="1"/>
      <c r="M19" s="1">
        <v>1</v>
      </c>
      <c r="N19" s="1"/>
      <c r="O19" s="1"/>
      <c r="P19" s="1"/>
      <c r="Q19" s="1"/>
      <c r="R19" s="1"/>
      <c r="S19" s="1"/>
      <c r="T19" s="1">
        <v>1</v>
      </c>
      <c r="U19" s="1"/>
      <c r="V19" s="1"/>
      <c r="W19" s="1">
        <v>12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106</v>
      </c>
      <c r="AL19" s="1"/>
    </row>
    <row r="20" spans="1:38" ht="12.75">
      <c r="A20" t="s">
        <v>209</v>
      </c>
      <c r="B20" s="33">
        <f t="shared" si="0"/>
        <v>55</v>
      </c>
      <c r="C20" s="5"/>
      <c r="D20" s="5">
        <v>21</v>
      </c>
      <c r="E20" s="1"/>
      <c r="F20" s="1">
        <v>2</v>
      </c>
      <c r="G20" s="1"/>
      <c r="H20" s="1">
        <v>13</v>
      </c>
      <c r="I20" s="1"/>
      <c r="J20" s="1"/>
      <c r="K20" s="1"/>
      <c r="L20" s="1"/>
      <c r="M20" s="1">
        <v>11</v>
      </c>
      <c r="N20" s="1"/>
      <c r="O20" s="1"/>
      <c r="P20" s="1"/>
      <c r="Q20" s="1">
        <v>1</v>
      </c>
      <c r="R20" s="1"/>
      <c r="S20" s="1"/>
      <c r="T20" s="1">
        <v>1</v>
      </c>
      <c r="U20" s="1">
        <v>5</v>
      </c>
      <c r="V20" s="1"/>
      <c r="W20" s="1">
        <v>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>
      <c r="A21" s="3"/>
      <c r="B21" s="33"/>
      <c r="C21" s="5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t="s">
        <v>205</v>
      </c>
      <c r="B22" s="33">
        <f t="shared" si="0"/>
        <v>52</v>
      </c>
      <c r="C22" s="5">
        <v>3</v>
      </c>
      <c r="D22" s="5">
        <v>23</v>
      </c>
      <c r="E22" s="1"/>
      <c r="F22" s="1">
        <v>8</v>
      </c>
      <c r="G22" s="1"/>
      <c r="H22" s="1"/>
      <c r="I22" s="1">
        <v>6</v>
      </c>
      <c r="J22" s="1"/>
      <c r="K22" s="1"/>
      <c r="L22" s="1"/>
      <c r="M22" s="1"/>
      <c r="N22" s="1"/>
      <c r="O22" s="1"/>
      <c r="P22" s="1"/>
      <c r="Q22" s="1"/>
      <c r="R22" s="1">
        <v>12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t="s">
        <v>210</v>
      </c>
      <c r="B23" s="33">
        <f t="shared" si="0"/>
        <v>59</v>
      </c>
      <c r="C23" s="5">
        <v>19</v>
      </c>
      <c r="D23" s="5">
        <v>25</v>
      </c>
      <c r="E23" s="1"/>
      <c r="F23" s="1">
        <v>2</v>
      </c>
      <c r="G23" s="1"/>
      <c r="H23" s="1"/>
      <c r="I23" s="1"/>
      <c r="J23" s="1"/>
      <c r="K23" s="1"/>
      <c r="L23" s="1"/>
      <c r="M23" s="1">
        <v>1</v>
      </c>
      <c r="N23" s="1"/>
      <c r="O23" s="1"/>
      <c r="P23" s="1"/>
      <c r="Q23" s="1"/>
      <c r="R23" s="1"/>
      <c r="S23" s="1"/>
      <c r="T23" s="1">
        <v>2</v>
      </c>
      <c r="U23" s="1"/>
      <c r="V23" s="1"/>
      <c r="W23" s="1">
        <v>10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9" ht="12.75">
      <c r="A24" t="s">
        <v>211</v>
      </c>
      <c r="B24" s="33">
        <f t="shared" si="0"/>
        <v>61</v>
      </c>
      <c r="C24" s="5">
        <v>6</v>
      </c>
      <c r="D24" s="5">
        <v>30</v>
      </c>
      <c r="E24" s="1"/>
      <c r="F24" s="1"/>
      <c r="G24" s="1"/>
      <c r="H24" s="1">
        <v>1</v>
      </c>
      <c r="I24" s="1"/>
      <c r="J24" s="1"/>
      <c r="K24" s="1"/>
      <c r="L24" s="1"/>
      <c r="M24" s="1">
        <v>16</v>
      </c>
      <c r="N24" s="1"/>
      <c r="O24" s="1"/>
      <c r="P24" s="1"/>
      <c r="Q24" s="1"/>
      <c r="R24" s="1"/>
      <c r="S24" s="1"/>
      <c r="T24" s="1">
        <v>2</v>
      </c>
      <c r="U24" s="1">
        <v>2</v>
      </c>
      <c r="V24" s="1"/>
      <c r="W24" s="1">
        <v>3</v>
      </c>
      <c r="X24" s="1"/>
      <c r="Y24" s="1"/>
      <c r="Z24" s="1"/>
      <c r="AA24" s="1"/>
      <c r="AB24" s="1"/>
      <c r="AC24" s="1">
        <v>1</v>
      </c>
      <c r="AD24" s="1"/>
      <c r="AE24" s="1"/>
      <c r="AF24" s="1"/>
      <c r="AG24" s="1"/>
      <c r="AH24" s="1"/>
      <c r="AI24" s="1"/>
      <c r="AJ24" s="1"/>
      <c r="AK24" s="1"/>
      <c r="AL24" s="1"/>
      <c r="AM24" s="3"/>
    </row>
    <row r="25" spans="2:39" ht="12.75">
      <c r="B25" s="33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"/>
    </row>
    <row r="26" spans="1:40" ht="12.75">
      <c r="A26" s="2" t="s">
        <v>112</v>
      </c>
      <c r="B26" s="49">
        <f>SUM(B18:B25)</f>
        <v>324</v>
      </c>
      <c r="C26" s="48">
        <f>SUM(C18:C25)</f>
        <v>57</v>
      </c>
      <c r="D26" s="48">
        <f aca="true" t="shared" si="2" ref="D26:AL26">SUM(D18:D25)</f>
        <v>140</v>
      </c>
      <c r="E26" s="48">
        <f t="shared" si="2"/>
        <v>0</v>
      </c>
      <c r="F26" s="48">
        <f t="shared" si="2"/>
        <v>13</v>
      </c>
      <c r="G26" s="48">
        <f t="shared" si="2"/>
        <v>0</v>
      </c>
      <c r="H26" s="48">
        <f t="shared" si="2"/>
        <v>14</v>
      </c>
      <c r="I26" s="48">
        <f t="shared" si="2"/>
        <v>7</v>
      </c>
      <c r="J26" s="48">
        <f t="shared" si="2"/>
        <v>0</v>
      </c>
      <c r="K26" s="48">
        <f t="shared" si="2"/>
        <v>0</v>
      </c>
      <c r="L26" s="48">
        <f t="shared" si="2"/>
        <v>0</v>
      </c>
      <c r="M26" s="48">
        <f t="shared" si="2"/>
        <v>30</v>
      </c>
      <c r="N26" s="48">
        <f t="shared" si="2"/>
        <v>0</v>
      </c>
      <c r="O26" s="48">
        <f t="shared" si="2"/>
        <v>0</v>
      </c>
      <c r="P26" s="48">
        <f t="shared" si="2"/>
        <v>0</v>
      </c>
      <c r="Q26" s="48">
        <f t="shared" si="2"/>
        <v>1</v>
      </c>
      <c r="R26" s="48">
        <f t="shared" si="2"/>
        <v>12</v>
      </c>
      <c r="S26" s="48">
        <f t="shared" si="2"/>
        <v>0</v>
      </c>
      <c r="T26" s="48">
        <f t="shared" si="2"/>
        <v>6</v>
      </c>
      <c r="U26" s="48">
        <f t="shared" si="2"/>
        <v>8</v>
      </c>
      <c r="V26" s="48">
        <f t="shared" si="2"/>
        <v>0</v>
      </c>
      <c r="W26" s="48">
        <f t="shared" si="2"/>
        <v>26</v>
      </c>
      <c r="X26" s="48">
        <f t="shared" si="2"/>
        <v>0</v>
      </c>
      <c r="Y26" s="48">
        <f t="shared" si="2"/>
        <v>0</v>
      </c>
      <c r="Z26" s="48">
        <f t="shared" si="2"/>
        <v>0</v>
      </c>
      <c r="AA26" s="48">
        <f t="shared" si="2"/>
        <v>0</v>
      </c>
      <c r="AB26" s="48">
        <f t="shared" si="2"/>
        <v>0</v>
      </c>
      <c r="AC26" s="48">
        <f t="shared" si="2"/>
        <v>1</v>
      </c>
      <c r="AD26" s="48">
        <f t="shared" si="2"/>
        <v>0</v>
      </c>
      <c r="AE26" s="48">
        <f t="shared" si="2"/>
        <v>0</v>
      </c>
      <c r="AF26" s="48">
        <f t="shared" si="2"/>
        <v>0</v>
      </c>
      <c r="AG26" s="48">
        <f t="shared" si="2"/>
        <v>0</v>
      </c>
      <c r="AH26" s="48">
        <f t="shared" si="2"/>
        <v>9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  <c r="AM26" s="32">
        <f>SUM(C26:AL26)</f>
        <v>324</v>
      </c>
      <c r="AN26" s="94" t="s">
        <v>156</v>
      </c>
    </row>
    <row r="27" spans="1:2" ht="12.75">
      <c r="A27" s="18" t="s">
        <v>82</v>
      </c>
      <c r="B27" s="104">
        <f>SUM(AM26)</f>
        <v>324</v>
      </c>
    </row>
    <row r="28" spans="3:38" ht="21.75" customHeight="1">
      <c r="C28" s="10" t="s">
        <v>214</v>
      </c>
      <c r="D28" s="10" t="s">
        <v>8</v>
      </c>
      <c r="E28" s="11" t="s">
        <v>4</v>
      </c>
      <c r="F28" s="11" t="s">
        <v>20</v>
      </c>
      <c r="G28" s="11" t="s">
        <v>9</v>
      </c>
      <c r="H28" s="11" t="s">
        <v>121</v>
      </c>
      <c r="I28" s="11" t="s">
        <v>13</v>
      </c>
      <c r="J28" s="11" t="s">
        <v>15</v>
      </c>
      <c r="K28" s="11"/>
      <c r="L28" s="11" t="s">
        <v>17</v>
      </c>
      <c r="M28" s="11" t="s">
        <v>25</v>
      </c>
      <c r="N28" s="11" t="s">
        <v>12</v>
      </c>
      <c r="O28" s="11" t="s">
        <v>230</v>
      </c>
      <c r="P28" s="11" t="s">
        <v>11</v>
      </c>
      <c r="Q28" s="11" t="s">
        <v>28</v>
      </c>
      <c r="R28" s="11" t="s">
        <v>10</v>
      </c>
      <c r="S28" s="11" t="s">
        <v>16</v>
      </c>
      <c r="T28" s="11" t="s">
        <v>14</v>
      </c>
      <c r="U28" s="11" t="s">
        <v>23</v>
      </c>
      <c r="V28" s="11" t="s">
        <v>29</v>
      </c>
      <c r="W28" s="1" t="s">
        <v>40</v>
      </c>
      <c r="X28" s="11" t="s">
        <v>22</v>
      </c>
      <c r="Y28" s="11" t="s">
        <v>21</v>
      </c>
      <c r="Z28" s="11" t="s">
        <v>19</v>
      </c>
      <c r="AA28" s="11" t="s">
        <v>185</v>
      </c>
      <c r="AB28" s="11" t="s">
        <v>26</v>
      </c>
      <c r="AC28" s="11" t="s">
        <v>18</v>
      </c>
      <c r="AD28" s="11" t="s">
        <v>24</v>
      </c>
      <c r="AE28" s="11" t="s">
        <v>27</v>
      </c>
      <c r="AF28" s="11" t="s">
        <v>131</v>
      </c>
      <c r="AG28" s="11" t="s">
        <v>39</v>
      </c>
      <c r="AH28" s="1" t="s">
        <v>119</v>
      </c>
      <c r="AI28" s="11" t="s">
        <v>127</v>
      </c>
      <c r="AJ28" s="11" t="s">
        <v>160</v>
      </c>
      <c r="AK28" s="1" t="s">
        <v>186</v>
      </c>
      <c r="AL28" s="11"/>
    </row>
    <row r="29" spans="1:39" ht="12.75">
      <c r="A29" s="160" t="s">
        <v>182</v>
      </c>
      <c r="B29" s="161"/>
      <c r="C29" s="161"/>
      <c r="D29" s="161"/>
      <c r="E29" s="161"/>
      <c r="F29" s="16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8"/>
    </row>
    <row r="30" spans="1:39" ht="12.7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1"/>
    </row>
    <row r="31" spans="1:39" ht="12.75">
      <c r="A31" s="42" t="s">
        <v>80</v>
      </c>
      <c r="B31" s="60">
        <f>SUM(B18:B20)</f>
        <v>152</v>
      </c>
      <c r="C31" s="66">
        <f aca="true" t="shared" si="3" ref="C31:AH31">SUM(C18:C20)</f>
        <v>29</v>
      </c>
      <c r="D31" s="66">
        <f t="shared" si="3"/>
        <v>62</v>
      </c>
      <c r="E31" s="66">
        <f t="shared" si="3"/>
        <v>0</v>
      </c>
      <c r="F31" s="66">
        <f t="shared" si="3"/>
        <v>3</v>
      </c>
      <c r="G31" s="66">
        <f t="shared" si="3"/>
        <v>0</v>
      </c>
      <c r="H31" s="66">
        <f>SUM(H18:H20)</f>
        <v>13</v>
      </c>
      <c r="I31" s="66">
        <f t="shared" si="3"/>
        <v>1</v>
      </c>
      <c r="J31" s="66">
        <f t="shared" si="3"/>
        <v>0</v>
      </c>
      <c r="K31" s="66">
        <f t="shared" si="3"/>
        <v>0</v>
      </c>
      <c r="L31" s="66">
        <f t="shared" si="3"/>
        <v>0</v>
      </c>
      <c r="M31" s="66">
        <f t="shared" si="3"/>
        <v>13</v>
      </c>
      <c r="N31" s="66">
        <f t="shared" si="3"/>
        <v>0</v>
      </c>
      <c r="O31" s="66">
        <f>SUM(O18:O20)</f>
        <v>0</v>
      </c>
      <c r="P31" s="66">
        <f>SUM(P18:P20)</f>
        <v>0</v>
      </c>
      <c r="Q31" s="66">
        <f>SUM(Q18:Q20)</f>
        <v>1</v>
      </c>
      <c r="R31" s="66">
        <f t="shared" si="3"/>
        <v>0</v>
      </c>
      <c r="S31" s="66">
        <f t="shared" si="3"/>
        <v>0</v>
      </c>
      <c r="T31" s="66">
        <f t="shared" si="3"/>
        <v>2</v>
      </c>
      <c r="U31" s="66">
        <f t="shared" si="3"/>
        <v>6</v>
      </c>
      <c r="V31" s="66">
        <f t="shared" si="3"/>
        <v>0</v>
      </c>
      <c r="W31" s="66">
        <f>SUM(W18:W20)</f>
        <v>13</v>
      </c>
      <c r="X31" s="66">
        <f t="shared" si="3"/>
        <v>0</v>
      </c>
      <c r="Y31" s="66">
        <f t="shared" si="3"/>
        <v>0</v>
      </c>
      <c r="Z31" s="66">
        <f t="shared" si="3"/>
        <v>0</v>
      </c>
      <c r="AA31" s="66">
        <f t="shared" si="3"/>
        <v>0</v>
      </c>
      <c r="AB31" s="66">
        <f t="shared" si="3"/>
        <v>0</v>
      </c>
      <c r="AC31" s="66">
        <f t="shared" si="3"/>
        <v>0</v>
      </c>
      <c r="AD31" s="66">
        <f t="shared" si="3"/>
        <v>0</v>
      </c>
      <c r="AE31" s="66">
        <f t="shared" si="3"/>
        <v>0</v>
      </c>
      <c r="AF31" s="66">
        <f>SUM(AF18:AF20)</f>
        <v>0</v>
      </c>
      <c r="AG31" s="66">
        <f t="shared" si="3"/>
        <v>0</v>
      </c>
      <c r="AH31" s="66">
        <f t="shared" si="3"/>
        <v>9</v>
      </c>
      <c r="AI31" s="66">
        <f>SUM(AI18:AI20)</f>
        <v>0</v>
      </c>
      <c r="AJ31" s="66">
        <f>SUM(AJ18:AJ20)</f>
        <v>0</v>
      </c>
      <c r="AK31" s="66">
        <f>SUM(AK18:AK20)</f>
        <v>0</v>
      </c>
      <c r="AL31" s="66">
        <f>SUM(AL18:AL20)</f>
        <v>0</v>
      </c>
      <c r="AM31" s="41">
        <f>SUM(C31:AL31)</f>
        <v>152</v>
      </c>
    </row>
    <row r="32" spans="1:39" ht="12.75">
      <c r="A32" s="43" t="s">
        <v>109</v>
      </c>
      <c r="B32" s="61">
        <f>SUM(B22:B24)</f>
        <v>172</v>
      </c>
      <c r="C32" s="67">
        <f aca="true" t="shared" si="4" ref="C32:AH32">SUM(C22:C24)</f>
        <v>28</v>
      </c>
      <c r="D32" s="67">
        <f t="shared" si="4"/>
        <v>78</v>
      </c>
      <c r="E32" s="67">
        <f t="shared" si="4"/>
        <v>0</v>
      </c>
      <c r="F32" s="67">
        <f t="shared" si="4"/>
        <v>10</v>
      </c>
      <c r="G32" s="67">
        <f t="shared" si="4"/>
        <v>0</v>
      </c>
      <c r="H32" s="67">
        <f>SUM(H22:H24)</f>
        <v>1</v>
      </c>
      <c r="I32" s="67">
        <f t="shared" si="4"/>
        <v>6</v>
      </c>
      <c r="J32" s="67">
        <f t="shared" si="4"/>
        <v>0</v>
      </c>
      <c r="K32" s="67">
        <f t="shared" si="4"/>
        <v>0</v>
      </c>
      <c r="L32" s="67">
        <f t="shared" si="4"/>
        <v>0</v>
      </c>
      <c r="M32" s="67">
        <f t="shared" si="4"/>
        <v>17</v>
      </c>
      <c r="N32" s="67">
        <f t="shared" si="4"/>
        <v>0</v>
      </c>
      <c r="O32" s="67">
        <f>SUM(O22:O24)</f>
        <v>0</v>
      </c>
      <c r="P32" s="67">
        <f>SUM(P22:P24)</f>
        <v>0</v>
      </c>
      <c r="Q32" s="67">
        <f>SUM(Q22:Q24)</f>
        <v>0</v>
      </c>
      <c r="R32" s="67">
        <f t="shared" si="4"/>
        <v>12</v>
      </c>
      <c r="S32" s="67">
        <f t="shared" si="4"/>
        <v>0</v>
      </c>
      <c r="T32" s="67">
        <f t="shared" si="4"/>
        <v>4</v>
      </c>
      <c r="U32" s="67">
        <f t="shared" si="4"/>
        <v>2</v>
      </c>
      <c r="V32" s="67">
        <f t="shared" si="4"/>
        <v>0</v>
      </c>
      <c r="W32" s="67">
        <f>SUM(W22:W24)</f>
        <v>13</v>
      </c>
      <c r="X32" s="67">
        <f t="shared" si="4"/>
        <v>0</v>
      </c>
      <c r="Y32" s="67">
        <f t="shared" si="4"/>
        <v>0</v>
      </c>
      <c r="Z32" s="67">
        <f t="shared" si="4"/>
        <v>0</v>
      </c>
      <c r="AA32" s="67">
        <f t="shared" si="4"/>
        <v>0</v>
      </c>
      <c r="AB32" s="67">
        <f t="shared" si="4"/>
        <v>0</v>
      </c>
      <c r="AC32" s="67">
        <f t="shared" si="4"/>
        <v>1</v>
      </c>
      <c r="AD32" s="67">
        <f t="shared" si="4"/>
        <v>0</v>
      </c>
      <c r="AE32" s="67">
        <f t="shared" si="4"/>
        <v>0</v>
      </c>
      <c r="AF32" s="67">
        <f>SUM(AF22:AF24)</f>
        <v>0</v>
      </c>
      <c r="AG32" s="67">
        <f t="shared" si="4"/>
        <v>0</v>
      </c>
      <c r="AH32" s="67">
        <f t="shared" si="4"/>
        <v>0</v>
      </c>
      <c r="AI32" s="67">
        <f>SUM(AI22:AI24)</f>
        <v>0</v>
      </c>
      <c r="AJ32" s="67">
        <f>SUM(AJ22:AJ24)</f>
        <v>0</v>
      </c>
      <c r="AK32" s="67">
        <f>SUM(AK22:AK24)</f>
        <v>0</v>
      </c>
      <c r="AL32" s="67">
        <f>SUM(AL22:AL24)</f>
        <v>0</v>
      </c>
      <c r="AM32" s="41">
        <f>SUM(C32:AL32)</f>
        <v>172</v>
      </c>
    </row>
    <row r="33" spans="1:39" ht="12.75">
      <c r="A33" s="44"/>
      <c r="B33" s="68">
        <f>SUM(B31:B32)</f>
        <v>324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>
        <f>SUM(AM31:AM32)</f>
        <v>324</v>
      </c>
    </row>
    <row r="34" spans="1:2" ht="12.75">
      <c r="A34" s="18" t="s">
        <v>82</v>
      </c>
      <c r="B34" s="104">
        <f>SUM(AM33)</f>
        <v>324</v>
      </c>
    </row>
  </sheetData>
  <sheetProtection/>
  <printOptions/>
  <pageMargins left="0.5905511811023623" right="0.3937007874015748" top="0.5905511811023623" bottom="0.5905511811023623" header="0.31496062992125984" footer="0.31496062992125984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zoomScale="80" zoomScaleNormal="80" zoomScalePageLayoutView="0" workbookViewId="0" topLeftCell="A1">
      <selection activeCell="G41" sqref="G41"/>
    </sheetView>
  </sheetViews>
  <sheetFormatPr defaultColWidth="11.421875" defaultRowHeight="12.75"/>
  <cols>
    <col min="1" max="1" width="13.421875" style="0" customWidth="1"/>
    <col min="2" max="2" width="5.421875" style="0" customWidth="1"/>
    <col min="3" max="14" width="4.28125" style="0" customWidth="1"/>
    <col min="15" max="15" width="4.421875" style="0" customWidth="1"/>
    <col min="16" max="16" width="4.28125" style="0" customWidth="1"/>
    <col min="17" max="17" width="4.421875" style="0" customWidth="1"/>
    <col min="18" max="36" width="4.28125" style="0" customWidth="1"/>
    <col min="37" max="37" width="4.7109375" style="0" customWidth="1"/>
    <col min="38" max="38" width="4.28125" style="0" customWidth="1"/>
    <col min="39" max="39" width="5.57421875" style="16" bestFit="1" customWidth="1"/>
    <col min="40" max="40" width="16.28125" style="0" customWidth="1"/>
  </cols>
  <sheetData>
    <row r="1" spans="1:20" ht="22.5" customHeight="1">
      <c r="A1" s="127" t="s">
        <v>181</v>
      </c>
      <c r="B1" s="127"/>
      <c r="D1" s="6"/>
      <c r="E1" s="6"/>
      <c r="F1" s="51" t="s">
        <v>123</v>
      </c>
      <c r="T1" s="15" t="s">
        <v>124</v>
      </c>
    </row>
    <row r="2" spans="3:38" s="89" customFormat="1" ht="12.75"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90"/>
      <c r="X2" s="87"/>
      <c r="Y2" s="87"/>
      <c r="Z2" s="87"/>
      <c r="AA2" s="87"/>
      <c r="AB2" s="87"/>
      <c r="AC2" s="87"/>
      <c r="AD2" s="87"/>
      <c r="AE2" s="87"/>
      <c r="AF2" s="87"/>
      <c r="AG2" s="90"/>
      <c r="AH2" s="87"/>
      <c r="AI2" s="87"/>
      <c r="AJ2" s="90"/>
      <c r="AK2" s="87"/>
      <c r="AL2" s="87"/>
    </row>
    <row r="3" spans="1:40" ht="19.5" customHeight="1">
      <c r="A3" s="2" t="s">
        <v>59</v>
      </c>
      <c r="B3" s="2" t="s">
        <v>81</v>
      </c>
      <c r="C3" s="10" t="s">
        <v>214</v>
      </c>
      <c r="D3" s="10" t="s">
        <v>8</v>
      </c>
      <c r="E3" s="11" t="s">
        <v>4</v>
      </c>
      <c r="F3" s="11" t="s">
        <v>20</v>
      </c>
      <c r="G3" s="11" t="s">
        <v>9</v>
      </c>
      <c r="H3" s="11" t="s">
        <v>121</v>
      </c>
      <c r="I3" s="11" t="s">
        <v>13</v>
      </c>
      <c r="J3" s="11" t="s">
        <v>15</v>
      </c>
      <c r="K3" s="11"/>
      <c r="L3" s="11" t="s">
        <v>17</v>
      </c>
      <c r="M3" s="11" t="s">
        <v>25</v>
      </c>
      <c r="N3" s="11" t="s">
        <v>12</v>
      </c>
      <c r="O3" s="11" t="s">
        <v>230</v>
      </c>
      <c r="P3" s="11" t="s">
        <v>11</v>
      </c>
      <c r="Q3" s="11" t="s">
        <v>28</v>
      </c>
      <c r="R3" s="11" t="s">
        <v>10</v>
      </c>
      <c r="S3" s="11" t="s">
        <v>16</v>
      </c>
      <c r="T3" s="11" t="s">
        <v>14</v>
      </c>
      <c r="U3" s="11" t="s">
        <v>23</v>
      </c>
      <c r="V3" s="11" t="s">
        <v>29</v>
      </c>
      <c r="W3" s="1" t="s">
        <v>40</v>
      </c>
      <c r="X3" s="11" t="s">
        <v>22</v>
      </c>
      <c r="Y3" s="11" t="s">
        <v>21</v>
      </c>
      <c r="Z3" s="11" t="s">
        <v>19</v>
      </c>
      <c r="AA3" s="11" t="s">
        <v>185</v>
      </c>
      <c r="AB3" s="11" t="s">
        <v>26</v>
      </c>
      <c r="AC3" s="11" t="s">
        <v>18</v>
      </c>
      <c r="AD3" s="11" t="s">
        <v>24</v>
      </c>
      <c r="AE3" s="11" t="s">
        <v>27</v>
      </c>
      <c r="AF3" s="11" t="s">
        <v>131</v>
      </c>
      <c r="AG3" s="11" t="s">
        <v>39</v>
      </c>
      <c r="AH3" s="1" t="s">
        <v>119</v>
      </c>
      <c r="AI3" s="11" t="s">
        <v>127</v>
      </c>
      <c r="AJ3" s="11" t="s">
        <v>160</v>
      </c>
      <c r="AK3" s="1" t="s">
        <v>186</v>
      </c>
      <c r="AL3" s="11" t="s">
        <v>240</v>
      </c>
      <c r="AN3" s="12"/>
    </row>
    <row r="4" spans="1:38" ht="12.75">
      <c r="A4" t="s">
        <v>1</v>
      </c>
      <c r="B4" s="33">
        <f>SUM(C4:AM4)</f>
        <v>36</v>
      </c>
      <c r="C4" s="5">
        <v>8</v>
      </c>
      <c r="D4" s="5"/>
      <c r="E4" s="1"/>
      <c r="F4" s="1"/>
      <c r="G4" s="1">
        <v>10</v>
      </c>
      <c r="H4" s="1"/>
      <c r="I4" s="1"/>
      <c r="J4" s="1"/>
      <c r="K4" s="1"/>
      <c r="L4" s="1"/>
      <c r="M4" s="1"/>
      <c r="N4" s="1"/>
      <c r="O4" s="1"/>
      <c r="P4" s="1">
        <v>18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t="s">
        <v>2</v>
      </c>
      <c r="B5" s="33">
        <f aca="true" t="shared" si="0" ref="B5:B28">SUM(C5:AM5)</f>
        <v>30</v>
      </c>
      <c r="C5" s="5"/>
      <c r="D5" s="5"/>
      <c r="E5" s="1"/>
      <c r="F5" s="1"/>
      <c r="G5" s="1">
        <v>8</v>
      </c>
      <c r="H5" s="1"/>
      <c r="I5" s="1"/>
      <c r="J5" s="1"/>
      <c r="K5" s="1"/>
      <c r="L5" s="1"/>
      <c r="M5" s="1"/>
      <c r="N5" s="1"/>
      <c r="O5" s="1"/>
      <c r="P5" s="1">
        <v>22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t="s">
        <v>3</v>
      </c>
      <c r="B6" s="33">
        <f t="shared" si="0"/>
        <v>30</v>
      </c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30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t="s">
        <v>42</v>
      </c>
      <c r="B7" s="33">
        <f t="shared" si="0"/>
        <v>30</v>
      </c>
      <c r="C7" s="5">
        <v>12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18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119" customFormat="1" ht="12.75">
      <c r="A8" s="115" t="s">
        <v>43</v>
      </c>
      <c r="B8" s="116">
        <f t="shared" si="0"/>
        <v>31</v>
      </c>
      <c r="C8" s="117"/>
      <c r="D8" s="117"/>
      <c r="E8" s="118"/>
      <c r="F8" s="118"/>
      <c r="G8" s="118"/>
      <c r="H8" s="118"/>
      <c r="I8" s="118">
        <v>12</v>
      </c>
      <c r="J8" s="118"/>
      <c r="K8" s="118"/>
      <c r="L8" s="118"/>
      <c r="M8" s="118"/>
      <c r="N8" s="118"/>
      <c r="O8" s="118"/>
      <c r="P8" s="118"/>
      <c r="Q8" s="118"/>
      <c r="R8" s="118"/>
      <c r="S8" s="118">
        <v>19</v>
      </c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1:38" ht="12.75">
      <c r="A9" t="s">
        <v>45</v>
      </c>
      <c r="B9" s="33">
        <f t="shared" si="0"/>
        <v>52</v>
      </c>
      <c r="C9" s="5">
        <v>6</v>
      </c>
      <c r="D9" s="5"/>
      <c r="E9" s="1"/>
      <c r="F9" s="1"/>
      <c r="G9" s="1">
        <v>1</v>
      </c>
      <c r="H9" s="1"/>
      <c r="I9" s="1">
        <v>12</v>
      </c>
      <c r="J9" s="1"/>
      <c r="K9" s="1"/>
      <c r="L9" s="1"/>
      <c r="M9" s="1"/>
      <c r="N9" s="1"/>
      <c r="O9" s="1"/>
      <c r="P9" s="1"/>
      <c r="Q9" s="1"/>
      <c r="R9" s="1"/>
      <c r="S9" s="1">
        <v>16</v>
      </c>
      <c r="T9" s="1"/>
      <c r="U9" s="1"/>
      <c r="V9" s="1"/>
      <c r="W9" s="1"/>
      <c r="X9" s="1">
        <v>1</v>
      </c>
      <c r="Y9" s="1">
        <v>12</v>
      </c>
      <c r="Z9" s="1"/>
      <c r="AA9" s="1"/>
      <c r="AB9" s="1"/>
      <c r="AC9" s="1"/>
      <c r="AD9" s="1"/>
      <c r="AE9" s="1"/>
      <c r="AF9" s="1"/>
      <c r="AG9" s="1"/>
      <c r="AH9" s="1"/>
      <c r="AI9" s="1">
        <v>4</v>
      </c>
      <c r="AJ9" s="1"/>
      <c r="AK9" s="1"/>
      <c r="AL9" s="1"/>
    </row>
    <row r="10" spans="1:38" s="27" customFormat="1" ht="12.75">
      <c r="A10" s="27" t="s">
        <v>44</v>
      </c>
      <c r="B10" s="172">
        <f t="shared" si="0"/>
        <v>50</v>
      </c>
      <c r="C10" s="84">
        <v>14</v>
      </c>
      <c r="D10" s="8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>
        <v>23</v>
      </c>
      <c r="T10" s="52"/>
      <c r="U10" s="52"/>
      <c r="V10" s="52"/>
      <c r="W10" s="52"/>
      <c r="X10" s="52"/>
      <c r="Y10" s="52"/>
      <c r="Z10" s="52"/>
      <c r="AA10" s="52"/>
      <c r="AB10" s="52"/>
      <c r="AC10" s="52">
        <v>3</v>
      </c>
      <c r="AD10" s="52"/>
      <c r="AE10" s="52"/>
      <c r="AF10" s="52"/>
      <c r="AG10" s="52"/>
      <c r="AH10" s="52"/>
      <c r="AI10" s="52">
        <v>10</v>
      </c>
      <c r="AJ10" s="52"/>
      <c r="AK10" s="52"/>
      <c r="AL10" s="52"/>
    </row>
    <row r="11" spans="1:38" s="27" customFormat="1" ht="12.75">
      <c r="A11" s="27" t="s">
        <v>130</v>
      </c>
      <c r="B11" s="172">
        <f t="shared" si="0"/>
        <v>56</v>
      </c>
      <c r="C11" s="84">
        <v>12</v>
      </c>
      <c r="D11" s="8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>
        <v>23</v>
      </c>
      <c r="T11" s="52"/>
      <c r="U11" s="52"/>
      <c r="V11" s="52"/>
      <c r="W11" s="52"/>
      <c r="X11" s="52"/>
      <c r="Y11" s="52">
        <v>3</v>
      </c>
      <c r="Z11" s="52">
        <v>1</v>
      </c>
      <c r="AA11" s="52"/>
      <c r="AB11" s="52"/>
      <c r="AC11" s="52">
        <v>7</v>
      </c>
      <c r="AD11" s="52"/>
      <c r="AE11" s="52">
        <v>6</v>
      </c>
      <c r="AF11" s="52"/>
      <c r="AG11" s="52"/>
      <c r="AH11" s="52">
        <v>1</v>
      </c>
      <c r="AI11" s="52">
        <v>2</v>
      </c>
      <c r="AJ11" s="52"/>
      <c r="AK11" s="52">
        <v>1</v>
      </c>
      <c r="AL11" s="52"/>
    </row>
    <row r="12" spans="1:38" s="27" customFormat="1" ht="12.75">
      <c r="A12" s="27" t="s">
        <v>46</v>
      </c>
      <c r="B12" s="172">
        <f t="shared" si="0"/>
        <v>56</v>
      </c>
      <c r="C12" s="84">
        <v>6</v>
      </c>
      <c r="D12" s="84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22</v>
      </c>
      <c r="T12" s="52"/>
      <c r="U12" s="52"/>
      <c r="V12" s="52"/>
      <c r="W12" s="52"/>
      <c r="X12" s="52"/>
      <c r="Y12" s="52">
        <v>1</v>
      </c>
      <c r="Z12" s="52"/>
      <c r="AA12" s="52"/>
      <c r="AB12" s="52"/>
      <c r="AC12" s="52">
        <v>12</v>
      </c>
      <c r="AD12" s="52"/>
      <c r="AE12" s="52"/>
      <c r="AF12" s="52"/>
      <c r="AG12" s="52">
        <v>1</v>
      </c>
      <c r="AH12" s="52">
        <v>8</v>
      </c>
      <c r="AI12" s="52">
        <v>1</v>
      </c>
      <c r="AJ12" s="52">
        <v>2</v>
      </c>
      <c r="AK12" s="52">
        <v>2</v>
      </c>
      <c r="AL12" s="52">
        <v>1</v>
      </c>
    </row>
    <row r="13" spans="1:38" s="27" customFormat="1" ht="12.75">
      <c r="A13" s="27" t="s">
        <v>125</v>
      </c>
      <c r="B13" s="172">
        <f t="shared" si="0"/>
        <v>56</v>
      </c>
      <c r="C13" s="84">
        <v>3</v>
      </c>
      <c r="D13" s="84"/>
      <c r="E13" s="52">
        <v>1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9</v>
      </c>
      <c r="T13" s="52"/>
      <c r="U13" s="52"/>
      <c r="V13" s="52"/>
      <c r="W13" s="52"/>
      <c r="X13" s="52"/>
      <c r="Y13" s="52">
        <v>1</v>
      </c>
      <c r="Z13" s="52"/>
      <c r="AA13" s="52"/>
      <c r="AB13" s="52"/>
      <c r="AC13" s="52">
        <v>9</v>
      </c>
      <c r="AD13" s="52"/>
      <c r="AE13" s="52">
        <v>12</v>
      </c>
      <c r="AF13" s="52">
        <v>1</v>
      </c>
      <c r="AG13" s="52">
        <v>20</v>
      </c>
      <c r="AH13" s="52"/>
      <c r="AI13" s="52"/>
      <c r="AJ13" s="52"/>
      <c r="AK13" s="52"/>
      <c r="AL13" s="52"/>
    </row>
    <row r="14" spans="1:38" s="16" customFormat="1" ht="12.75">
      <c r="A14" s="16" t="s">
        <v>48</v>
      </c>
      <c r="B14" s="35">
        <f t="shared" si="0"/>
        <v>36</v>
      </c>
      <c r="C14" s="5"/>
      <c r="D14" s="5">
        <v>18</v>
      </c>
      <c r="E14" s="1"/>
      <c r="F14" s="1"/>
      <c r="G14" s="1">
        <v>6</v>
      </c>
      <c r="H14" s="1"/>
      <c r="I14" s="1"/>
      <c r="J14" s="1"/>
      <c r="K14" s="1"/>
      <c r="L14" s="1"/>
      <c r="M14" s="1"/>
      <c r="N14" s="1"/>
      <c r="O14" s="1"/>
      <c r="P14" s="1">
        <v>12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t="s">
        <v>47</v>
      </c>
      <c r="B15" s="33">
        <f t="shared" si="0"/>
        <v>0</v>
      </c>
      <c r="C15" s="20">
        <v>0</v>
      </c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t="s">
        <v>61</v>
      </c>
      <c r="B16" s="33">
        <f t="shared" si="0"/>
        <v>30</v>
      </c>
      <c r="C16" s="5"/>
      <c r="D16" s="5"/>
      <c r="E16" s="1"/>
      <c r="F16" s="1"/>
      <c r="G16" s="1"/>
      <c r="H16" s="1"/>
      <c r="I16" s="1">
        <v>12</v>
      </c>
      <c r="J16" s="1"/>
      <c r="K16" s="1"/>
      <c r="L16" s="1"/>
      <c r="M16" s="1"/>
      <c r="N16" s="1"/>
      <c r="O16" s="1"/>
      <c r="P16" s="1"/>
      <c r="Q16" s="1"/>
      <c r="R16" s="1"/>
      <c r="S16" s="1">
        <v>8</v>
      </c>
      <c r="T16" s="1"/>
      <c r="U16" s="1"/>
      <c r="V16" s="1"/>
      <c r="W16" s="1"/>
      <c r="X16" s="1">
        <v>10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t="s">
        <v>49</v>
      </c>
      <c r="B17" s="33">
        <f t="shared" si="0"/>
        <v>22</v>
      </c>
      <c r="C17" s="5"/>
      <c r="D17" s="5"/>
      <c r="E17" s="1"/>
      <c r="F17" s="1"/>
      <c r="G17" s="1">
        <v>10</v>
      </c>
      <c r="H17" s="1"/>
      <c r="I17" s="1"/>
      <c r="J17" s="1"/>
      <c r="K17" s="1"/>
      <c r="L17" s="1"/>
      <c r="M17" s="1"/>
      <c r="N17" s="1"/>
      <c r="O17" s="1"/>
      <c r="P17" s="1">
        <v>12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15" customFormat="1" ht="12.75">
      <c r="A18" s="15" t="s">
        <v>50</v>
      </c>
      <c r="B18" s="34">
        <f t="shared" si="0"/>
        <v>31</v>
      </c>
      <c r="C18" s="20">
        <v>9</v>
      </c>
      <c r="D18" s="20"/>
      <c r="E18" s="2"/>
      <c r="F18" s="2"/>
      <c r="G18" s="2">
        <v>10</v>
      </c>
      <c r="H18" s="2"/>
      <c r="I18" s="2"/>
      <c r="J18" s="2"/>
      <c r="K18" s="2"/>
      <c r="L18" s="2"/>
      <c r="M18" s="2"/>
      <c r="N18" s="2"/>
      <c r="O18" s="2"/>
      <c r="P18" s="2">
        <v>12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40" s="27" customFormat="1" ht="12.75">
      <c r="A19" s="27" t="s">
        <v>51</v>
      </c>
      <c r="B19" s="33">
        <f t="shared" si="0"/>
        <v>23</v>
      </c>
      <c r="C19" s="84">
        <v>1</v>
      </c>
      <c r="D19" s="8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>
        <v>12</v>
      </c>
      <c r="Q19" s="52"/>
      <c r="R19" s="52"/>
      <c r="S19" s="52">
        <v>10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N19" s="85"/>
    </row>
    <row r="20" spans="1:40" ht="12.75">
      <c r="A20" t="s">
        <v>30</v>
      </c>
      <c r="B20" s="33">
        <f t="shared" si="0"/>
        <v>30</v>
      </c>
      <c r="C20" s="5">
        <v>12</v>
      </c>
      <c r="D20" s="5"/>
      <c r="E20" s="1"/>
      <c r="F20" s="1"/>
      <c r="G20" s="1">
        <v>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N20" s="3"/>
    </row>
    <row r="21" spans="1:40" s="16" customFormat="1" ht="12.75">
      <c r="A21" s="16" t="s">
        <v>52</v>
      </c>
      <c r="B21" s="35">
        <f t="shared" si="0"/>
        <v>22</v>
      </c>
      <c r="C21" s="5">
        <v>12</v>
      </c>
      <c r="D21" s="5"/>
      <c r="E21" s="1"/>
      <c r="F21" s="1"/>
      <c r="G21" s="1">
        <v>10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N21" s="32"/>
    </row>
    <row r="22" spans="1:38" s="16" customFormat="1" ht="12.75">
      <c r="A22" s="16" t="s">
        <v>32</v>
      </c>
      <c r="B22" s="35">
        <f t="shared" si="0"/>
        <v>30</v>
      </c>
      <c r="C22" s="5"/>
      <c r="D22" s="5">
        <v>12</v>
      </c>
      <c r="E22" s="1"/>
      <c r="F22" s="1"/>
      <c r="G22" s="1">
        <v>18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16" customFormat="1" ht="12.75">
      <c r="A23" s="16" t="s">
        <v>33</v>
      </c>
      <c r="B23" s="35">
        <f t="shared" si="0"/>
        <v>23</v>
      </c>
      <c r="C23" s="5"/>
      <c r="D23" s="5"/>
      <c r="E23" s="1"/>
      <c r="F23" s="1"/>
      <c r="G23" s="1">
        <v>23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16" customFormat="1" ht="12.75">
      <c r="A24" s="16" t="s">
        <v>34</v>
      </c>
      <c r="B24" s="35">
        <f t="shared" si="0"/>
        <v>38</v>
      </c>
      <c r="C24" s="5">
        <v>14</v>
      </c>
      <c r="D24" s="5"/>
      <c r="E24" s="1"/>
      <c r="F24" s="1">
        <v>1</v>
      </c>
      <c r="G24" s="1">
        <v>1</v>
      </c>
      <c r="H24" s="1"/>
      <c r="I24" s="1"/>
      <c r="J24" s="1">
        <v>12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v>10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16" customFormat="1" ht="12.75">
      <c r="A25" s="16" t="s">
        <v>53</v>
      </c>
      <c r="B25" s="35">
        <f t="shared" si="0"/>
        <v>39</v>
      </c>
      <c r="C25" s="5">
        <v>21</v>
      </c>
      <c r="D25" s="5">
        <v>10</v>
      </c>
      <c r="E25" s="1"/>
      <c r="F25" s="1">
        <v>6</v>
      </c>
      <c r="G25" s="1">
        <v>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7" customFormat="1" ht="12.75">
      <c r="A26" s="27" t="s">
        <v>54</v>
      </c>
      <c r="B26" s="33">
        <f t="shared" si="0"/>
        <v>0</v>
      </c>
      <c r="C26" s="84"/>
      <c r="D26" s="84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:38" ht="12.75">
      <c r="A27" t="s">
        <v>55</v>
      </c>
      <c r="B27" s="33">
        <f t="shared" si="0"/>
        <v>41</v>
      </c>
      <c r="C27" s="5">
        <v>10</v>
      </c>
      <c r="D27" s="5">
        <v>18</v>
      </c>
      <c r="E27" s="1"/>
      <c r="F27" s="1">
        <v>1</v>
      </c>
      <c r="G27" s="1">
        <v>3</v>
      </c>
      <c r="H27" s="1"/>
      <c r="I27" s="1"/>
      <c r="J27" s="1"/>
      <c r="K27" s="1"/>
      <c r="L27" s="1">
        <v>8</v>
      </c>
      <c r="M27" s="1"/>
      <c r="N27" s="1"/>
      <c r="O27" s="1"/>
      <c r="P27" s="1">
        <v>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27" customFormat="1" ht="12.75">
      <c r="A28" s="27" t="s">
        <v>56</v>
      </c>
      <c r="B28" s="33">
        <f t="shared" si="0"/>
        <v>60</v>
      </c>
      <c r="C28" s="84">
        <v>24</v>
      </c>
      <c r="D28" s="84">
        <v>36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39" ht="12.75">
      <c r="A29" s="3" t="s">
        <v>59</v>
      </c>
      <c r="B29" s="29">
        <f>SUM(B4:B28)</f>
        <v>852</v>
      </c>
      <c r="C29" s="4">
        <f aca="true" t="shared" si="1" ref="C29:AG29">SUM(C4:C28)</f>
        <v>164</v>
      </c>
      <c r="D29" s="4">
        <f t="shared" si="1"/>
        <v>94</v>
      </c>
      <c r="E29" s="4">
        <f t="shared" si="1"/>
        <v>1</v>
      </c>
      <c r="F29" s="4">
        <f t="shared" si="1"/>
        <v>8</v>
      </c>
      <c r="G29" s="4">
        <f t="shared" si="1"/>
        <v>120</v>
      </c>
      <c r="H29" s="4">
        <f>SUM(H4:H28)</f>
        <v>0</v>
      </c>
      <c r="I29" s="4">
        <f t="shared" si="1"/>
        <v>36</v>
      </c>
      <c r="J29" s="4">
        <f t="shared" si="1"/>
        <v>12</v>
      </c>
      <c r="K29" s="4">
        <f t="shared" si="1"/>
        <v>0</v>
      </c>
      <c r="L29" s="4">
        <f t="shared" si="1"/>
        <v>8</v>
      </c>
      <c r="M29" s="4">
        <f t="shared" si="1"/>
        <v>0</v>
      </c>
      <c r="N29" s="4">
        <f t="shared" si="1"/>
        <v>0</v>
      </c>
      <c r="O29" s="4">
        <f>SUM(O4:O28)</f>
        <v>0</v>
      </c>
      <c r="P29" s="4">
        <f>SUM(P4:P28)</f>
        <v>137</v>
      </c>
      <c r="Q29" s="4">
        <f>SUM(Q4:Q28)</f>
        <v>0</v>
      </c>
      <c r="R29" s="4">
        <f t="shared" si="1"/>
        <v>0</v>
      </c>
      <c r="S29" s="4">
        <f t="shared" si="1"/>
        <v>130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>SUM(W4:W28)</f>
        <v>10</v>
      </c>
      <c r="X29" s="4">
        <f t="shared" si="1"/>
        <v>11</v>
      </c>
      <c r="Y29" s="4">
        <f t="shared" si="1"/>
        <v>17</v>
      </c>
      <c r="Z29" s="4">
        <f t="shared" si="1"/>
        <v>1</v>
      </c>
      <c r="AA29" s="4">
        <f t="shared" si="1"/>
        <v>0</v>
      </c>
      <c r="AB29" s="4">
        <f t="shared" si="1"/>
        <v>0</v>
      </c>
      <c r="AC29" s="4">
        <f t="shared" si="1"/>
        <v>31</v>
      </c>
      <c r="AD29" s="4">
        <f t="shared" si="1"/>
        <v>0</v>
      </c>
      <c r="AE29" s="4">
        <f t="shared" si="1"/>
        <v>18</v>
      </c>
      <c r="AF29" s="4">
        <f>SUM(AF4:AF28)</f>
        <v>1</v>
      </c>
      <c r="AG29" s="4">
        <f t="shared" si="1"/>
        <v>21</v>
      </c>
      <c r="AH29" s="4">
        <f>SUM(AH4:AH28)</f>
        <v>9</v>
      </c>
      <c r="AI29" s="4">
        <f>SUM(AI4:AI28)</f>
        <v>17</v>
      </c>
      <c r="AJ29" s="4">
        <f>SUM(AJ4:AJ28)</f>
        <v>2</v>
      </c>
      <c r="AK29" s="4">
        <f>SUM(AK4:AK28)</f>
        <v>3</v>
      </c>
      <c r="AL29" s="4">
        <f>SUM(AL4:AL28)</f>
        <v>1</v>
      </c>
      <c r="AM29" s="14">
        <f>SUM(C29:AL29)</f>
        <v>852</v>
      </c>
    </row>
    <row r="30" spans="1:38" ht="12.75">
      <c r="A30" s="3"/>
      <c r="B30" s="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X30" s="1"/>
      <c r="Y30" s="1"/>
      <c r="Z30" s="1"/>
      <c r="AA30" s="1"/>
      <c r="AB30" s="1"/>
      <c r="AC30" s="1"/>
      <c r="AD30" s="1"/>
      <c r="AE30" s="1"/>
      <c r="AF30" s="1"/>
      <c r="AI30" s="1"/>
      <c r="AL30" s="1"/>
    </row>
    <row r="31" spans="1:38" ht="20.25" customHeight="1">
      <c r="A31" s="2" t="s">
        <v>60</v>
      </c>
      <c r="B31" s="2" t="s">
        <v>81</v>
      </c>
      <c r="C31" s="10" t="s">
        <v>214</v>
      </c>
      <c r="D31" s="10" t="s">
        <v>8</v>
      </c>
      <c r="E31" s="11" t="s">
        <v>4</v>
      </c>
      <c r="F31" s="11" t="s">
        <v>20</v>
      </c>
      <c r="G31" s="11" t="s">
        <v>9</v>
      </c>
      <c r="H31" s="11" t="s">
        <v>121</v>
      </c>
      <c r="I31" s="11" t="s">
        <v>13</v>
      </c>
      <c r="J31" s="11" t="s">
        <v>15</v>
      </c>
      <c r="K31" s="11"/>
      <c r="L31" s="11" t="s">
        <v>17</v>
      </c>
      <c r="M31" s="11" t="s">
        <v>25</v>
      </c>
      <c r="N31" s="11" t="s">
        <v>12</v>
      </c>
      <c r="O31" s="11" t="s">
        <v>230</v>
      </c>
      <c r="P31" s="11" t="s">
        <v>11</v>
      </c>
      <c r="Q31" s="11" t="s">
        <v>28</v>
      </c>
      <c r="R31" s="11" t="s">
        <v>10</v>
      </c>
      <c r="S31" s="11" t="s">
        <v>16</v>
      </c>
      <c r="T31" s="11" t="s">
        <v>14</v>
      </c>
      <c r="U31" s="11" t="s">
        <v>23</v>
      </c>
      <c r="V31" s="11" t="s">
        <v>29</v>
      </c>
      <c r="W31" s="1" t="s">
        <v>40</v>
      </c>
      <c r="X31" s="11" t="s">
        <v>22</v>
      </c>
      <c r="Y31" s="11" t="s">
        <v>21</v>
      </c>
      <c r="Z31" s="11" t="s">
        <v>19</v>
      </c>
      <c r="AA31" s="11" t="s">
        <v>185</v>
      </c>
      <c r="AB31" s="11" t="s">
        <v>26</v>
      </c>
      <c r="AC31" s="11" t="s">
        <v>18</v>
      </c>
      <c r="AD31" s="11" t="s">
        <v>24</v>
      </c>
      <c r="AE31" s="11" t="s">
        <v>27</v>
      </c>
      <c r="AF31" s="11" t="s">
        <v>131</v>
      </c>
      <c r="AG31" s="11" t="s">
        <v>39</v>
      </c>
      <c r="AH31" s="1" t="s">
        <v>119</v>
      </c>
      <c r="AI31" s="11" t="s">
        <v>127</v>
      </c>
      <c r="AJ31" s="11" t="s">
        <v>160</v>
      </c>
      <c r="AK31" s="1" t="s">
        <v>186</v>
      </c>
      <c r="AL31" s="11" t="s">
        <v>240</v>
      </c>
    </row>
    <row r="32" spans="1:38" ht="12.75">
      <c r="A32" t="s">
        <v>1</v>
      </c>
      <c r="B32" s="33">
        <f aca="true" t="shared" si="2" ref="B32:B56">SUM(C32:AM32)</f>
        <v>33</v>
      </c>
      <c r="C32" s="5">
        <v>8</v>
      </c>
      <c r="D32" s="5"/>
      <c r="E32" s="1">
        <v>10</v>
      </c>
      <c r="F32" s="1"/>
      <c r="G32" s="1">
        <v>15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t="s">
        <v>2</v>
      </c>
      <c r="B33" s="33">
        <f t="shared" si="2"/>
        <v>22</v>
      </c>
      <c r="C33" s="5">
        <v>10</v>
      </c>
      <c r="D33" s="5"/>
      <c r="E33" s="1">
        <v>12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t="s">
        <v>3</v>
      </c>
      <c r="B34" s="33">
        <f t="shared" si="2"/>
        <v>13</v>
      </c>
      <c r="C34" s="5">
        <v>12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119" customFormat="1" ht="12.75">
      <c r="A35" s="115" t="s">
        <v>42</v>
      </c>
      <c r="B35" s="116">
        <f t="shared" si="2"/>
        <v>12</v>
      </c>
      <c r="C35" s="5">
        <v>12</v>
      </c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</row>
    <row r="36" spans="1:38" s="119" customFormat="1" ht="12.75">
      <c r="A36" s="115" t="s">
        <v>43</v>
      </c>
      <c r="B36" s="116">
        <f t="shared" si="2"/>
        <v>13</v>
      </c>
      <c r="C36" s="5">
        <v>12</v>
      </c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>
        <v>1</v>
      </c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</row>
    <row r="37" spans="1:38" ht="12.75">
      <c r="A37" t="s">
        <v>45</v>
      </c>
      <c r="B37" s="33">
        <f t="shared" si="2"/>
        <v>12</v>
      </c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>
        <v>12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27" customFormat="1" ht="12.75">
      <c r="A38" s="27" t="s">
        <v>44</v>
      </c>
      <c r="B38" s="172">
        <f t="shared" si="2"/>
        <v>1</v>
      </c>
      <c r="C38" s="84">
        <v>1</v>
      </c>
      <c r="D38" s="8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 s="27" customFormat="1" ht="12.75">
      <c r="A39" s="27" t="s">
        <v>130</v>
      </c>
      <c r="B39" s="172">
        <f t="shared" si="2"/>
        <v>53</v>
      </c>
      <c r="C39" s="84"/>
      <c r="D39" s="84">
        <v>1</v>
      </c>
      <c r="E39" s="52"/>
      <c r="F39" s="52"/>
      <c r="G39" s="52">
        <v>5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>
        <v>21</v>
      </c>
      <c r="T39" s="52"/>
      <c r="U39" s="52"/>
      <c r="V39" s="52"/>
      <c r="W39" s="52"/>
      <c r="X39" s="52"/>
      <c r="Y39" s="52"/>
      <c r="Z39" s="52"/>
      <c r="AA39" s="52"/>
      <c r="AB39" s="52"/>
      <c r="AC39" s="52">
        <v>12</v>
      </c>
      <c r="AD39" s="52"/>
      <c r="AE39" s="52"/>
      <c r="AF39" s="52">
        <v>14</v>
      </c>
      <c r="AG39" s="52"/>
      <c r="AH39" s="52"/>
      <c r="AI39" s="52"/>
      <c r="AJ39" s="52"/>
      <c r="AK39" s="52"/>
      <c r="AL39" s="52"/>
    </row>
    <row r="40" spans="1:38" s="27" customFormat="1" ht="12.75">
      <c r="A40" s="27" t="s">
        <v>46</v>
      </c>
      <c r="B40" s="172">
        <f t="shared" si="2"/>
        <v>39</v>
      </c>
      <c r="C40" s="84"/>
      <c r="D40" s="84"/>
      <c r="E40" s="52"/>
      <c r="F40" s="52"/>
      <c r="G40" s="52">
        <v>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>
        <v>16</v>
      </c>
      <c r="T40" s="52"/>
      <c r="U40" s="52"/>
      <c r="V40" s="52"/>
      <c r="W40" s="52"/>
      <c r="X40" s="52"/>
      <c r="Y40" s="52"/>
      <c r="Z40" s="52"/>
      <c r="AA40" s="52"/>
      <c r="AB40" s="52"/>
      <c r="AC40" s="52">
        <v>12</v>
      </c>
      <c r="AD40" s="52"/>
      <c r="AE40" s="52"/>
      <c r="AF40" s="52">
        <v>8</v>
      </c>
      <c r="AG40" s="52"/>
      <c r="AH40" s="52"/>
      <c r="AI40" s="52"/>
      <c r="AJ40" s="52">
        <v>1</v>
      </c>
      <c r="AK40" s="52"/>
      <c r="AL40" s="52"/>
    </row>
    <row r="41" spans="1:38" s="27" customFormat="1" ht="12.75">
      <c r="A41" s="27" t="s">
        <v>125</v>
      </c>
      <c r="B41" s="172">
        <f t="shared" si="2"/>
        <v>44</v>
      </c>
      <c r="C41" s="84"/>
      <c r="D41" s="84"/>
      <c r="E41" s="52"/>
      <c r="F41" s="52">
        <v>1</v>
      </c>
      <c r="G41" s="52">
        <v>6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>
        <v>5</v>
      </c>
      <c r="T41" s="52"/>
      <c r="U41" s="52"/>
      <c r="V41" s="52"/>
      <c r="W41" s="52"/>
      <c r="X41" s="52"/>
      <c r="Y41" s="52">
        <v>2</v>
      </c>
      <c r="Z41" s="52"/>
      <c r="AA41" s="52"/>
      <c r="AB41" s="52"/>
      <c r="AC41" s="52">
        <v>12</v>
      </c>
      <c r="AD41" s="52"/>
      <c r="AE41" s="52"/>
      <c r="AF41" s="52">
        <v>18</v>
      </c>
      <c r="AG41" s="52"/>
      <c r="AH41" s="52"/>
      <c r="AI41" s="52"/>
      <c r="AJ41" s="52"/>
      <c r="AK41" s="52"/>
      <c r="AL41" s="52"/>
    </row>
    <row r="42" spans="1:38" ht="12.75">
      <c r="A42" s="16" t="s">
        <v>63</v>
      </c>
      <c r="B42" s="35">
        <f t="shared" si="2"/>
        <v>12</v>
      </c>
      <c r="C42" s="5"/>
      <c r="D42" s="5"/>
      <c r="E42" s="1">
        <v>12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t="s">
        <v>47</v>
      </c>
      <c r="B43" s="33">
        <f t="shared" si="2"/>
        <v>12</v>
      </c>
      <c r="C43" s="5">
        <v>12</v>
      </c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t="s">
        <v>61</v>
      </c>
      <c r="B44" s="33">
        <f t="shared" si="2"/>
        <v>0</v>
      </c>
      <c r="C44" s="20">
        <v>0</v>
      </c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t="s">
        <v>49</v>
      </c>
      <c r="B45" s="33">
        <f t="shared" si="2"/>
        <v>22</v>
      </c>
      <c r="C45" s="5"/>
      <c r="D45" s="5"/>
      <c r="E45" s="1">
        <v>12</v>
      </c>
      <c r="F45" s="1"/>
      <c r="G45" s="1">
        <v>10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15" customFormat="1" ht="12.75">
      <c r="A46" s="15" t="s">
        <v>50</v>
      </c>
      <c r="B46" s="34">
        <f t="shared" si="2"/>
        <v>14</v>
      </c>
      <c r="C46" s="20">
        <v>1</v>
      </c>
      <c r="D46" s="20">
        <v>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27" customFormat="1" ht="12.75">
      <c r="A47" s="27" t="s">
        <v>57</v>
      </c>
      <c r="B47" s="33">
        <f t="shared" si="2"/>
        <v>14</v>
      </c>
      <c r="C47" s="84">
        <v>12</v>
      </c>
      <c r="D47" s="84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ht="12.75">
      <c r="A48" t="s">
        <v>30</v>
      </c>
      <c r="B48" s="33">
        <f t="shared" si="2"/>
        <v>30</v>
      </c>
      <c r="C48" s="5"/>
      <c r="D48" s="5"/>
      <c r="E48" s="1"/>
      <c r="F48" s="1"/>
      <c r="G48" s="1">
        <v>8</v>
      </c>
      <c r="H48" s="1"/>
      <c r="I48" s="1"/>
      <c r="J48" s="1"/>
      <c r="K48" s="1"/>
      <c r="L48" s="1"/>
      <c r="M48" s="1"/>
      <c r="N48" s="1"/>
      <c r="O48" s="1"/>
      <c r="P48" s="1">
        <v>22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16" customFormat="1" ht="12.75">
      <c r="A49" s="16" t="s">
        <v>52</v>
      </c>
      <c r="B49" s="35">
        <f t="shared" si="2"/>
        <v>0</v>
      </c>
      <c r="C49" s="20">
        <v>0</v>
      </c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16" customFormat="1" ht="12.75">
      <c r="A50" s="16" t="s">
        <v>32</v>
      </c>
      <c r="B50" s="35">
        <f t="shared" si="2"/>
        <v>30</v>
      </c>
      <c r="C50" s="5">
        <v>10</v>
      </c>
      <c r="D50" s="5"/>
      <c r="E50" s="1"/>
      <c r="F50" s="1"/>
      <c r="G50" s="1">
        <v>12</v>
      </c>
      <c r="H50" s="1"/>
      <c r="I50" s="1"/>
      <c r="J50" s="1"/>
      <c r="K50" s="1"/>
      <c r="L50" s="1"/>
      <c r="M50" s="1"/>
      <c r="N50" s="1"/>
      <c r="O50" s="1"/>
      <c r="P50" s="1">
        <v>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16" customFormat="1" ht="12.75">
      <c r="A51" s="16" t="s">
        <v>33</v>
      </c>
      <c r="B51" s="35">
        <f t="shared" si="2"/>
        <v>0</v>
      </c>
      <c r="C51" s="20">
        <v>0</v>
      </c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s="16" customFormat="1" ht="12.75">
      <c r="A52" s="16" t="s">
        <v>34</v>
      </c>
      <c r="B52" s="35">
        <f t="shared" si="2"/>
        <v>30</v>
      </c>
      <c r="C52" s="5">
        <v>12</v>
      </c>
      <c r="D52" s="5"/>
      <c r="E52" s="1">
        <v>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10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s="16" customFormat="1" ht="12.75">
      <c r="A53" s="16" t="s">
        <v>53</v>
      </c>
      <c r="B53" s="35">
        <f t="shared" si="2"/>
        <v>13</v>
      </c>
      <c r="C53" s="5">
        <v>12</v>
      </c>
      <c r="D53" s="5"/>
      <c r="E53" s="1"/>
      <c r="F53" s="1"/>
      <c r="G53" s="1">
        <v>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s="27" customFormat="1" ht="12.75">
      <c r="A54" s="27" t="s">
        <v>54</v>
      </c>
      <c r="B54" s="33">
        <f t="shared" si="2"/>
        <v>0</v>
      </c>
      <c r="C54" s="20"/>
      <c r="D54" s="8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ht="12.75">
      <c r="A55" t="s">
        <v>55</v>
      </c>
      <c r="B55" s="33">
        <f t="shared" si="2"/>
        <v>36</v>
      </c>
      <c r="C55" s="5"/>
      <c r="D55" s="5"/>
      <c r="E55" s="1">
        <v>22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14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s="27" customFormat="1" ht="12.75">
      <c r="A56" s="27" t="s">
        <v>58</v>
      </c>
      <c r="B56" s="33">
        <f t="shared" si="2"/>
        <v>24</v>
      </c>
      <c r="C56" s="84"/>
      <c r="D56" s="84"/>
      <c r="E56" s="52"/>
      <c r="F56" s="52"/>
      <c r="G56" s="52">
        <v>24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9" ht="12.75">
      <c r="A57" s="3" t="s">
        <v>60</v>
      </c>
      <c r="B57" s="29">
        <f>SUM(B32:B56)</f>
        <v>479</v>
      </c>
      <c r="C57" s="4">
        <f aca="true" t="shared" si="3" ref="C57:AG57">SUM(C32:C56)</f>
        <v>114</v>
      </c>
      <c r="D57" s="4">
        <f t="shared" si="3"/>
        <v>15</v>
      </c>
      <c r="E57" s="4">
        <f t="shared" si="3"/>
        <v>76</v>
      </c>
      <c r="F57" s="4">
        <f t="shared" si="3"/>
        <v>1</v>
      </c>
      <c r="G57" s="4">
        <f t="shared" si="3"/>
        <v>83</v>
      </c>
      <c r="H57" s="4">
        <f>SUM(H32:H56)</f>
        <v>0</v>
      </c>
      <c r="I57" s="4">
        <f t="shared" si="3"/>
        <v>0</v>
      </c>
      <c r="J57" s="4">
        <f t="shared" si="3"/>
        <v>0</v>
      </c>
      <c r="K57" s="4">
        <f t="shared" si="3"/>
        <v>0</v>
      </c>
      <c r="L57" s="4">
        <f t="shared" si="3"/>
        <v>0</v>
      </c>
      <c r="M57" s="4">
        <f t="shared" si="3"/>
        <v>0</v>
      </c>
      <c r="N57" s="4">
        <f t="shared" si="3"/>
        <v>0</v>
      </c>
      <c r="O57" s="4">
        <f>SUM(O32:O56)</f>
        <v>0</v>
      </c>
      <c r="P57" s="4">
        <f>SUM(P32:P56)</f>
        <v>54</v>
      </c>
      <c r="Q57" s="4">
        <f>SUM(Q32:Q56)</f>
        <v>0</v>
      </c>
      <c r="R57" s="4">
        <f t="shared" si="3"/>
        <v>1</v>
      </c>
      <c r="S57" s="4">
        <f t="shared" si="3"/>
        <v>55</v>
      </c>
      <c r="T57" s="4">
        <f t="shared" si="3"/>
        <v>0</v>
      </c>
      <c r="U57" s="4">
        <f t="shared" si="3"/>
        <v>0</v>
      </c>
      <c r="V57" s="4">
        <f t="shared" si="3"/>
        <v>0</v>
      </c>
      <c r="W57" s="4">
        <f>SUM(W32:W56)</f>
        <v>1</v>
      </c>
      <c r="X57" s="4">
        <f t="shared" si="3"/>
        <v>0</v>
      </c>
      <c r="Y57" s="4">
        <f t="shared" si="3"/>
        <v>2</v>
      </c>
      <c r="Z57" s="4">
        <f t="shared" si="3"/>
        <v>0</v>
      </c>
      <c r="AA57" s="4">
        <f t="shared" si="3"/>
        <v>0</v>
      </c>
      <c r="AB57" s="4">
        <f t="shared" si="3"/>
        <v>0</v>
      </c>
      <c r="AC57" s="4">
        <f t="shared" si="3"/>
        <v>36</v>
      </c>
      <c r="AD57" s="4">
        <f t="shared" si="3"/>
        <v>0</v>
      </c>
      <c r="AE57" s="4">
        <f t="shared" si="3"/>
        <v>0</v>
      </c>
      <c r="AF57" s="4">
        <f>SUM(AF32:AF56)</f>
        <v>40</v>
      </c>
      <c r="AG57" s="4">
        <f t="shared" si="3"/>
        <v>0</v>
      </c>
      <c r="AH57" s="4">
        <f>SUM(AH32:AH56)</f>
        <v>0</v>
      </c>
      <c r="AI57" s="4">
        <f>SUM(AI32:AI56)</f>
        <v>0</v>
      </c>
      <c r="AJ57" s="4">
        <f>SUM(AJ32:AJ56)</f>
        <v>1</v>
      </c>
      <c r="AK57" s="4">
        <f>SUM(AK32:AK56)</f>
        <v>0</v>
      </c>
      <c r="AL57" s="4">
        <f>SUM(AL32:AL56)</f>
        <v>0</v>
      </c>
      <c r="AM57" s="14">
        <f>SUM(C57:AL57)</f>
        <v>479</v>
      </c>
    </row>
    <row r="58" spans="1:38" ht="18" customHeight="1">
      <c r="A58" s="1" t="s">
        <v>79</v>
      </c>
      <c r="B58" s="1"/>
      <c r="C58" s="5"/>
      <c r="D58" s="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X58" s="1"/>
      <c r="Y58" s="1"/>
      <c r="Z58" s="1"/>
      <c r="AA58" s="1"/>
      <c r="AB58" s="1"/>
      <c r="AC58" s="1"/>
      <c r="AD58" s="1"/>
      <c r="AE58" s="1"/>
      <c r="AF58" s="1"/>
      <c r="AI58" s="1"/>
      <c r="AL58" s="1"/>
    </row>
    <row r="59" spans="1:40" ht="12.75">
      <c r="A59" s="1" t="s">
        <v>115</v>
      </c>
      <c r="B59" s="2">
        <f>SUM(B29+B57)</f>
        <v>1331</v>
      </c>
      <c r="C59" s="48">
        <f aca="true" t="shared" si="4" ref="C59:AH59">SUM(C29+C57)</f>
        <v>278</v>
      </c>
      <c r="D59" s="48">
        <f t="shared" si="4"/>
        <v>109</v>
      </c>
      <c r="E59" s="48">
        <f t="shared" si="4"/>
        <v>77</v>
      </c>
      <c r="F59" s="48">
        <f t="shared" si="4"/>
        <v>9</v>
      </c>
      <c r="G59" s="48">
        <f t="shared" si="4"/>
        <v>203</v>
      </c>
      <c r="H59" s="48">
        <f>SUM(H29+H57)</f>
        <v>0</v>
      </c>
      <c r="I59" s="48">
        <f t="shared" si="4"/>
        <v>36</v>
      </c>
      <c r="J59" s="48">
        <f t="shared" si="4"/>
        <v>12</v>
      </c>
      <c r="K59" s="48">
        <f t="shared" si="4"/>
        <v>0</v>
      </c>
      <c r="L59" s="48">
        <f t="shared" si="4"/>
        <v>8</v>
      </c>
      <c r="M59" s="48">
        <f t="shared" si="4"/>
        <v>0</v>
      </c>
      <c r="N59" s="48">
        <f t="shared" si="4"/>
        <v>0</v>
      </c>
      <c r="O59" s="48">
        <f>SUM(O29+O57)</f>
        <v>0</v>
      </c>
      <c r="P59" s="48">
        <f>SUM(P29+P57)</f>
        <v>191</v>
      </c>
      <c r="Q59" s="48">
        <f>SUM(Q29+Q57)</f>
        <v>0</v>
      </c>
      <c r="R59" s="48">
        <f t="shared" si="4"/>
        <v>1</v>
      </c>
      <c r="S59" s="48">
        <f t="shared" si="4"/>
        <v>185</v>
      </c>
      <c r="T59" s="48">
        <f t="shared" si="4"/>
        <v>0</v>
      </c>
      <c r="U59" s="48">
        <f t="shared" si="4"/>
        <v>0</v>
      </c>
      <c r="V59" s="48">
        <f t="shared" si="4"/>
        <v>0</v>
      </c>
      <c r="W59" s="48">
        <f>SUM(W29+W57)</f>
        <v>11</v>
      </c>
      <c r="X59" s="48">
        <f t="shared" si="4"/>
        <v>11</v>
      </c>
      <c r="Y59" s="48">
        <f t="shared" si="4"/>
        <v>19</v>
      </c>
      <c r="Z59" s="48">
        <f t="shared" si="4"/>
        <v>1</v>
      </c>
      <c r="AA59" s="48">
        <f t="shared" si="4"/>
        <v>0</v>
      </c>
      <c r="AB59" s="48">
        <f t="shared" si="4"/>
        <v>0</v>
      </c>
      <c r="AC59" s="48">
        <f t="shared" si="4"/>
        <v>67</v>
      </c>
      <c r="AD59" s="48">
        <f t="shared" si="4"/>
        <v>0</v>
      </c>
      <c r="AE59" s="48">
        <f t="shared" si="4"/>
        <v>18</v>
      </c>
      <c r="AF59" s="48">
        <f>SUM(AF29+AF57)</f>
        <v>41</v>
      </c>
      <c r="AG59" s="48">
        <f t="shared" si="4"/>
        <v>21</v>
      </c>
      <c r="AH59" s="48">
        <f t="shared" si="4"/>
        <v>9</v>
      </c>
      <c r="AI59" s="48">
        <f>SUM(AI29+AI57)</f>
        <v>17</v>
      </c>
      <c r="AJ59" s="48">
        <f>SUM(AJ29+AJ57)</f>
        <v>3</v>
      </c>
      <c r="AK59" s="48">
        <f>SUM(AK29+AK57)</f>
        <v>3</v>
      </c>
      <c r="AL59" s="48">
        <f>SUM(AL29+AL57)</f>
        <v>1</v>
      </c>
      <c r="AM59" s="16">
        <f>SUM(C59:AL59)</f>
        <v>1331</v>
      </c>
      <c r="AN59" t="s">
        <v>113</v>
      </c>
    </row>
    <row r="60" spans="1:4" ht="12.75">
      <c r="A60" s="18" t="s">
        <v>82</v>
      </c>
      <c r="B60" s="104">
        <f>SUM(AM59)</f>
        <v>1331</v>
      </c>
      <c r="C60" s="6"/>
      <c r="D60" s="6"/>
    </row>
    <row r="61" spans="3:38" ht="12.75">
      <c r="C61" s="10" t="s">
        <v>214</v>
      </c>
      <c r="D61" s="10" t="s">
        <v>8</v>
      </c>
      <c r="E61" s="11" t="s">
        <v>4</v>
      </c>
      <c r="F61" s="11" t="s">
        <v>20</v>
      </c>
      <c r="G61" s="11" t="s">
        <v>9</v>
      </c>
      <c r="H61" s="11" t="s">
        <v>121</v>
      </c>
      <c r="I61" s="11" t="s">
        <v>13</v>
      </c>
      <c r="J61" s="11" t="s">
        <v>15</v>
      </c>
      <c r="K61" s="11"/>
      <c r="L61" s="11" t="s">
        <v>17</v>
      </c>
      <c r="M61" s="11" t="s">
        <v>25</v>
      </c>
      <c r="N61" s="11" t="s">
        <v>12</v>
      </c>
      <c r="O61" s="11" t="s">
        <v>230</v>
      </c>
      <c r="P61" s="11" t="s">
        <v>11</v>
      </c>
      <c r="Q61" s="11" t="s">
        <v>28</v>
      </c>
      <c r="R61" s="11" t="s">
        <v>10</v>
      </c>
      <c r="S61" s="11" t="s">
        <v>16</v>
      </c>
      <c r="T61" s="11" t="s">
        <v>14</v>
      </c>
      <c r="U61" s="11" t="s">
        <v>23</v>
      </c>
      <c r="V61" s="11" t="s">
        <v>29</v>
      </c>
      <c r="W61" s="1" t="s">
        <v>40</v>
      </c>
      <c r="X61" s="11" t="s">
        <v>22</v>
      </c>
      <c r="Y61" s="11" t="s">
        <v>21</v>
      </c>
      <c r="Z61" s="11" t="s">
        <v>19</v>
      </c>
      <c r="AA61" s="11" t="s">
        <v>185</v>
      </c>
      <c r="AB61" s="11" t="s">
        <v>26</v>
      </c>
      <c r="AC61" s="11" t="s">
        <v>18</v>
      </c>
      <c r="AD61" s="11" t="s">
        <v>24</v>
      </c>
      <c r="AE61" s="11" t="s">
        <v>27</v>
      </c>
      <c r="AF61" s="11" t="s">
        <v>131</v>
      </c>
      <c r="AG61" s="11" t="s">
        <v>39</v>
      </c>
      <c r="AH61" s="1" t="s">
        <v>119</v>
      </c>
      <c r="AI61" s="11" t="s">
        <v>127</v>
      </c>
      <c r="AJ61" s="11" t="s">
        <v>160</v>
      </c>
      <c r="AK61" s="1" t="s">
        <v>186</v>
      </c>
      <c r="AL61" s="11" t="s">
        <v>240</v>
      </c>
    </row>
    <row r="62" spans="3:4" ht="12.75">
      <c r="C62" s="6"/>
      <c r="D62" s="6"/>
    </row>
    <row r="63" spans="3:4" ht="12.75">
      <c r="C63" s="6"/>
      <c r="D63" s="6"/>
    </row>
    <row r="64" spans="3:4" ht="12.75">
      <c r="C64" s="6"/>
      <c r="D64" s="6"/>
    </row>
    <row r="65" spans="3:4" ht="12.75">
      <c r="C65" s="6"/>
      <c r="D65" s="6"/>
    </row>
    <row r="66" spans="3:4" ht="12.75">
      <c r="C66" s="6"/>
      <c r="D66" s="6"/>
    </row>
    <row r="67" spans="3:4" ht="12.75">
      <c r="C67" s="6"/>
      <c r="D67" s="6"/>
    </row>
    <row r="68" spans="3:4" ht="12.75">
      <c r="C68" s="6"/>
      <c r="D68" s="6"/>
    </row>
  </sheetData>
  <sheetProtection/>
  <printOptions/>
  <pageMargins left="0.5905511811023623" right="0.3937007874015748" top="0.3937007874015748" bottom="0.3937007874015748" header="0.31496062992125984" footer="0.31496062992125984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zoomScale="80" zoomScaleNormal="80" zoomScalePageLayoutView="0" workbookViewId="0" topLeftCell="A1">
      <selection activeCell="AF11" sqref="AF11"/>
    </sheetView>
  </sheetViews>
  <sheetFormatPr defaultColWidth="11.421875" defaultRowHeight="12.75"/>
  <cols>
    <col min="1" max="1" width="13.28125" style="0" customWidth="1"/>
    <col min="2" max="2" width="5.421875" style="0" customWidth="1"/>
    <col min="3" max="38" width="4.28125" style="0" customWidth="1"/>
    <col min="39" max="39" width="5.00390625" style="0" customWidth="1"/>
    <col min="40" max="40" width="12.8515625" style="0" customWidth="1"/>
  </cols>
  <sheetData>
    <row r="1" spans="1:19" ht="24" customHeight="1">
      <c r="A1" s="127" t="s">
        <v>179</v>
      </c>
      <c r="B1" s="127"/>
      <c r="C1" s="31"/>
      <c r="D1" s="51" t="s">
        <v>123</v>
      </c>
      <c r="S1" s="15" t="s">
        <v>124</v>
      </c>
    </row>
    <row r="2" spans="3:38" s="89" customFormat="1" ht="12.75"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90"/>
      <c r="X2" s="87"/>
      <c r="Y2" s="87"/>
      <c r="Z2" s="87"/>
      <c r="AA2" s="87"/>
      <c r="AB2" s="87"/>
      <c r="AC2" s="87"/>
      <c r="AD2" s="87"/>
      <c r="AE2" s="87"/>
      <c r="AF2" s="87"/>
      <c r="AG2" s="90"/>
      <c r="AH2" s="87"/>
      <c r="AI2" s="87"/>
      <c r="AJ2" s="90"/>
      <c r="AK2" s="87"/>
      <c r="AL2" s="87"/>
    </row>
    <row r="3" spans="1:39" ht="18" customHeight="1">
      <c r="A3" s="2" t="s">
        <v>215</v>
      </c>
      <c r="B3" s="2" t="s">
        <v>81</v>
      </c>
      <c r="C3" s="10" t="s">
        <v>214</v>
      </c>
      <c r="D3" s="10" t="s">
        <v>8</v>
      </c>
      <c r="E3" s="11" t="s">
        <v>4</v>
      </c>
      <c r="F3" s="11" t="s">
        <v>20</v>
      </c>
      <c r="G3" s="11" t="s">
        <v>9</v>
      </c>
      <c r="H3" s="11" t="s">
        <v>121</v>
      </c>
      <c r="I3" s="11" t="s">
        <v>13</v>
      </c>
      <c r="J3" s="11" t="s">
        <v>15</v>
      </c>
      <c r="K3" s="11"/>
      <c r="L3" s="11" t="s">
        <v>17</v>
      </c>
      <c r="M3" s="11" t="s">
        <v>25</v>
      </c>
      <c r="N3" s="11" t="s">
        <v>12</v>
      </c>
      <c r="O3" s="11" t="s">
        <v>230</v>
      </c>
      <c r="P3" s="11" t="s">
        <v>11</v>
      </c>
      <c r="Q3" s="11" t="s">
        <v>28</v>
      </c>
      <c r="R3" s="11" t="s">
        <v>10</v>
      </c>
      <c r="S3" s="11" t="s">
        <v>16</v>
      </c>
      <c r="T3" s="11" t="s">
        <v>14</v>
      </c>
      <c r="U3" s="11" t="s">
        <v>23</v>
      </c>
      <c r="V3" s="11" t="s">
        <v>29</v>
      </c>
      <c r="W3" s="1" t="s">
        <v>40</v>
      </c>
      <c r="X3" s="11" t="s">
        <v>22</v>
      </c>
      <c r="Y3" s="11" t="s">
        <v>21</v>
      </c>
      <c r="Z3" s="11" t="s">
        <v>19</v>
      </c>
      <c r="AA3" s="11" t="s">
        <v>185</v>
      </c>
      <c r="AB3" s="11" t="s">
        <v>26</v>
      </c>
      <c r="AC3" s="11" t="s">
        <v>18</v>
      </c>
      <c r="AD3" s="11" t="s">
        <v>24</v>
      </c>
      <c r="AE3" s="11" t="s">
        <v>27</v>
      </c>
      <c r="AF3" s="11" t="s">
        <v>131</v>
      </c>
      <c r="AG3" s="11" t="s">
        <v>39</v>
      </c>
      <c r="AH3" s="1" t="s">
        <v>119</v>
      </c>
      <c r="AI3" s="11" t="s">
        <v>127</v>
      </c>
      <c r="AJ3" s="11" t="s">
        <v>160</v>
      </c>
      <c r="AK3" s="1" t="s">
        <v>186</v>
      </c>
      <c r="AL3" s="11"/>
      <c r="AM3" s="1"/>
    </row>
    <row r="4" spans="1:38" ht="12.75">
      <c r="A4" t="s">
        <v>1</v>
      </c>
      <c r="B4" s="33">
        <f>SUM(C4:AM4)</f>
        <v>46</v>
      </c>
      <c r="C4" s="5">
        <v>19</v>
      </c>
      <c r="D4" s="5"/>
      <c r="E4" s="1">
        <v>6</v>
      </c>
      <c r="F4" s="1"/>
      <c r="G4" s="1">
        <v>14</v>
      </c>
      <c r="H4" s="1"/>
      <c r="I4" s="1"/>
      <c r="J4" s="1"/>
      <c r="K4" s="1"/>
      <c r="L4" s="1"/>
      <c r="M4" s="1"/>
      <c r="N4" s="1"/>
      <c r="O4" s="1"/>
      <c r="P4" s="1">
        <v>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t="s">
        <v>2</v>
      </c>
      <c r="B5" s="33">
        <f aca="true" t="shared" si="0" ref="B5:B24">SUM(C5:AM5)</f>
        <v>30</v>
      </c>
      <c r="C5" s="5">
        <v>20</v>
      </c>
      <c r="D5" s="5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t="s">
        <v>3</v>
      </c>
      <c r="B6" s="33">
        <f t="shared" si="0"/>
        <v>0</v>
      </c>
      <c r="C6" s="20">
        <v>0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t="s">
        <v>42</v>
      </c>
      <c r="B7" s="33">
        <f t="shared" si="0"/>
        <v>22</v>
      </c>
      <c r="C7" s="5">
        <v>10</v>
      </c>
      <c r="D7" s="5"/>
      <c r="E7" s="1"/>
      <c r="F7" s="1"/>
      <c r="G7" s="1"/>
      <c r="H7" s="1"/>
      <c r="I7" s="1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119" customFormat="1" ht="12.75">
      <c r="A8" s="115" t="s">
        <v>43</v>
      </c>
      <c r="B8" s="116">
        <f t="shared" si="0"/>
        <v>30</v>
      </c>
      <c r="C8" s="117">
        <v>8</v>
      </c>
      <c r="D8" s="117"/>
      <c r="E8" s="118"/>
      <c r="F8" s="118"/>
      <c r="G8" s="118"/>
      <c r="H8" s="118"/>
      <c r="I8" s="118">
        <v>12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>
        <v>10</v>
      </c>
      <c r="AI8" s="118"/>
      <c r="AJ8" s="118"/>
      <c r="AK8" s="118"/>
      <c r="AL8" s="118"/>
    </row>
    <row r="9" spans="1:38" s="27" customFormat="1" ht="12.75">
      <c r="A9" s="27" t="s">
        <v>45</v>
      </c>
      <c r="B9" s="33">
        <f t="shared" si="0"/>
        <v>23</v>
      </c>
      <c r="C9" s="84">
        <v>1</v>
      </c>
      <c r="D9" s="84"/>
      <c r="E9" s="52"/>
      <c r="F9" s="52"/>
      <c r="G9" s="52"/>
      <c r="H9" s="52"/>
      <c r="I9" s="52">
        <v>12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>
        <v>10</v>
      </c>
      <c r="AI9" s="52"/>
      <c r="AJ9" s="52"/>
      <c r="AK9" s="52"/>
      <c r="AL9" s="52"/>
    </row>
    <row r="10" spans="1:38" s="27" customFormat="1" ht="12.75">
      <c r="A10" s="27" t="s">
        <v>130</v>
      </c>
      <c r="B10" s="33">
        <f>SUM(C10:AM10)</f>
        <v>0</v>
      </c>
      <c r="C10" s="20"/>
      <c r="D10" s="8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27" customFormat="1" ht="12.75">
      <c r="A11" s="27" t="s">
        <v>125</v>
      </c>
      <c r="B11" s="33">
        <f>SUM(C11:AM11)</f>
        <v>30</v>
      </c>
      <c r="C11" s="20"/>
      <c r="D11" s="84"/>
      <c r="E11" s="52"/>
      <c r="F11" s="52"/>
      <c r="G11" s="52"/>
      <c r="H11" s="52"/>
      <c r="I11" s="52">
        <v>12</v>
      </c>
      <c r="J11" s="52"/>
      <c r="K11" s="52"/>
      <c r="L11" s="52"/>
      <c r="M11" s="52"/>
      <c r="N11" s="52"/>
      <c r="O11" s="52"/>
      <c r="P11" s="52"/>
      <c r="Q11" s="52"/>
      <c r="R11" s="52">
        <v>10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>
        <v>8</v>
      </c>
      <c r="AF11" s="52"/>
      <c r="AG11" s="52"/>
      <c r="AH11" s="52"/>
      <c r="AI11" s="52"/>
      <c r="AJ11" s="52"/>
      <c r="AK11" s="52"/>
      <c r="AL11" s="52"/>
    </row>
    <row r="12" spans="1:38" s="16" customFormat="1" ht="12.75">
      <c r="A12" s="16" t="s">
        <v>48</v>
      </c>
      <c r="B12" s="35">
        <f t="shared" si="0"/>
        <v>12</v>
      </c>
      <c r="C12" s="5"/>
      <c r="D12" s="5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t="s">
        <v>47</v>
      </c>
      <c r="B13" s="33">
        <f t="shared" si="0"/>
        <v>1</v>
      </c>
      <c r="C13" s="20"/>
      <c r="D13" s="5"/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t="s">
        <v>61</v>
      </c>
      <c r="B14" s="33">
        <f t="shared" si="0"/>
        <v>12</v>
      </c>
      <c r="C14" s="20"/>
      <c r="D14" s="5"/>
      <c r="E14" s="1"/>
      <c r="F14" s="1"/>
      <c r="G14" s="1"/>
      <c r="H14" s="1"/>
      <c r="I14" s="1">
        <v>12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t="s">
        <v>49</v>
      </c>
      <c r="B15" s="33">
        <f t="shared" si="0"/>
        <v>12</v>
      </c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t="s">
        <v>30</v>
      </c>
      <c r="B16" s="33">
        <f t="shared" si="0"/>
        <v>36</v>
      </c>
      <c r="C16" s="5">
        <v>12</v>
      </c>
      <c r="D16" s="5"/>
      <c r="E16" s="1">
        <v>8</v>
      </c>
      <c r="F16" s="1">
        <v>6</v>
      </c>
      <c r="G16" s="1">
        <v>10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16" customFormat="1" ht="12.75">
      <c r="A17" s="16" t="s">
        <v>52</v>
      </c>
      <c r="B17" s="35">
        <f t="shared" si="0"/>
        <v>23</v>
      </c>
      <c r="C17" s="5"/>
      <c r="D17" s="5"/>
      <c r="E17" s="1"/>
      <c r="F17" s="1"/>
      <c r="G17" s="1">
        <v>11</v>
      </c>
      <c r="H17" s="1"/>
      <c r="I17" s="1"/>
      <c r="J17" s="1"/>
      <c r="K17" s="1"/>
      <c r="L17" s="1"/>
      <c r="M17" s="1"/>
      <c r="N17" s="1">
        <v>12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t="s">
        <v>32</v>
      </c>
      <c r="B18" s="33">
        <f t="shared" si="0"/>
        <v>37</v>
      </c>
      <c r="C18" s="5">
        <v>9</v>
      </c>
      <c r="D18" s="5"/>
      <c r="E18" s="1">
        <v>12</v>
      </c>
      <c r="F18" s="1">
        <v>10</v>
      </c>
      <c r="G18" s="1"/>
      <c r="H18" s="1"/>
      <c r="I18" s="1"/>
      <c r="J18" s="1"/>
      <c r="K18" s="1"/>
      <c r="L18" s="1"/>
      <c r="M18" s="1"/>
      <c r="N18" s="1"/>
      <c r="O18" s="1"/>
      <c r="P18" s="1">
        <v>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t="s">
        <v>33</v>
      </c>
      <c r="B19" s="33">
        <f t="shared" si="0"/>
        <v>0</v>
      </c>
      <c r="C19" s="20">
        <v>0</v>
      </c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16" customFormat="1" ht="12.75">
      <c r="A20" s="16" t="s">
        <v>34</v>
      </c>
      <c r="B20" s="35">
        <f t="shared" si="0"/>
        <v>30</v>
      </c>
      <c r="C20" s="5"/>
      <c r="D20" s="5"/>
      <c r="E20" s="1"/>
      <c r="F20" s="1">
        <v>12</v>
      </c>
      <c r="G20" s="1">
        <v>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16" customFormat="1" ht="12.75">
      <c r="A21" s="16" t="s">
        <v>53</v>
      </c>
      <c r="B21" s="35">
        <f t="shared" si="0"/>
        <v>30</v>
      </c>
      <c r="C21" s="5"/>
      <c r="D21" s="5"/>
      <c r="E21" s="1"/>
      <c r="F21" s="1">
        <v>10</v>
      </c>
      <c r="G21" s="1">
        <v>8</v>
      </c>
      <c r="H21" s="1"/>
      <c r="I21" s="1"/>
      <c r="J21" s="1"/>
      <c r="K21" s="1"/>
      <c r="L21" s="1"/>
      <c r="M21" s="1"/>
      <c r="N21" s="1">
        <v>12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27" customFormat="1" ht="12.75">
      <c r="A22" s="27" t="s">
        <v>54</v>
      </c>
      <c r="B22" s="33">
        <f t="shared" si="0"/>
        <v>0</v>
      </c>
      <c r="C22" s="20"/>
      <c r="D22" s="8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12.75">
      <c r="A23" t="s">
        <v>55</v>
      </c>
      <c r="B23" s="33">
        <f t="shared" si="0"/>
        <v>37</v>
      </c>
      <c r="C23" s="5">
        <v>8</v>
      </c>
      <c r="D23" s="5"/>
      <c r="E23" s="1"/>
      <c r="F23" s="1">
        <v>10</v>
      </c>
      <c r="G23" s="1">
        <v>18</v>
      </c>
      <c r="H23" s="1"/>
      <c r="I23" s="1"/>
      <c r="J23" s="1"/>
      <c r="K23" s="1"/>
      <c r="L23" s="1"/>
      <c r="M23" s="1"/>
      <c r="N23" s="1"/>
      <c r="O23" s="1"/>
      <c r="P23" s="1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27" customFormat="1" ht="12.75">
      <c r="A24" s="27" t="s">
        <v>56</v>
      </c>
      <c r="B24" s="33">
        <f t="shared" si="0"/>
        <v>24</v>
      </c>
      <c r="C24" s="20"/>
      <c r="D24" s="84"/>
      <c r="E24" s="52"/>
      <c r="F24" s="52"/>
      <c r="G24" s="52">
        <v>24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9" ht="12.75">
      <c r="A25" s="3" t="s">
        <v>7</v>
      </c>
      <c r="B25" s="50">
        <f>SUM(B4:B24)</f>
        <v>435</v>
      </c>
      <c r="C25" s="4">
        <f aca="true" t="shared" si="1" ref="C25:AJ25">SUM(C4:C24)</f>
        <v>87</v>
      </c>
      <c r="D25" s="4">
        <f t="shared" si="1"/>
        <v>22</v>
      </c>
      <c r="E25" s="4">
        <f t="shared" si="1"/>
        <v>26</v>
      </c>
      <c r="F25" s="4">
        <f t="shared" si="1"/>
        <v>48</v>
      </c>
      <c r="G25" s="4">
        <f t="shared" si="1"/>
        <v>104</v>
      </c>
      <c r="H25" s="4">
        <f>SUM(H4:H24)</f>
        <v>0</v>
      </c>
      <c r="I25" s="4">
        <f t="shared" si="1"/>
        <v>60</v>
      </c>
      <c r="J25" s="4">
        <f t="shared" si="1"/>
        <v>0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 t="shared" si="1"/>
        <v>24</v>
      </c>
      <c r="O25" s="4">
        <f>SUM(O4:O24)</f>
        <v>0</v>
      </c>
      <c r="P25" s="4">
        <f>SUM(P4:P24)</f>
        <v>26</v>
      </c>
      <c r="Q25" s="4">
        <f>SUM(Q4:Q24)</f>
        <v>0</v>
      </c>
      <c r="R25" s="4">
        <f t="shared" si="1"/>
        <v>10</v>
      </c>
      <c r="S25" s="4">
        <f t="shared" si="1"/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/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8</v>
      </c>
      <c r="AF25" s="4">
        <f>SUM(AF4:AF24)</f>
        <v>0</v>
      </c>
      <c r="AG25" s="4">
        <f>SUM(AG4:AG24)</f>
        <v>0</v>
      </c>
      <c r="AH25" s="4">
        <f>SUM(AH4:AH24)</f>
        <v>20</v>
      </c>
      <c r="AI25" s="4">
        <f>SUM(AI4:AI24)</f>
        <v>0</v>
      </c>
      <c r="AJ25" s="4">
        <f t="shared" si="1"/>
        <v>0</v>
      </c>
      <c r="AK25" s="4">
        <f>SUM(AK4:AK24)</f>
        <v>0</v>
      </c>
      <c r="AL25" s="4">
        <f>SUM(AL4:AL24)</f>
        <v>0</v>
      </c>
      <c r="AM25" s="14">
        <f>SUM(C25:AL25)</f>
        <v>435</v>
      </c>
    </row>
    <row r="26" spans="1:39" ht="12.75">
      <c r="A26" s="18"/>
      <c r="B26" s="19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X26" s="1"/>
      <c r="Y26" s="1"/>
      <c r="Z26" s="1"/>
      <c r="AA26" s="1"/>
      <c r="AB26" s="1"/>
      <c r="AC26" s="1"/>
      <c r="AD26" s="1"/>
      <c r="AE26" s="1"/>
      <c r="AF26" s="1"/>
      <c r="AI26" s="1"/>
      <c r="AL26" s="1"/>
      <c r="AM26" s="16"/>
    </row>
    <row r="27" spans="1:39" ht="18" customHeight="1">
      <c r="A27" s="2" t="s">
        <v>216</v>
      </c>
      <c r="B27" s="2" t="s">
        <v>81</v>
      </c>
      <c r="C27" s="10" t="s">
        <v>214</v>
      </c>
      <c r="D27" s="10" t="s">
        <v>8</v>
      </c>
      <c r="E27" s="11" t="s">
        <v>4</v>
      </c>
      <c r="F27" s="11" t="s">
        <v>20</v>
      </c>
      <c r="G27" s="11" t="s">
        <v>9</v>
      </c>
      <c r="H27" s="11" t="s">
        <v>121</v>
      </c>
      <c r="I27" s="11" t="s">
        <v>13</v>
      </c>
      <c r="J27" s="11" t="s">
        <v>15</v>
      </c>
      <c r="K27" s="11"/>
      <c r="L27" s="11" t="s">
        <v>17</v>
      </c>
      <c r="M27" s="11" t="s">
        <v>25</v>
      </c>
      <c r="N27" s="11" t="s">
        <v>12</v>
      </c>
      <c r="O27" s="11" t="s">
        <v>230</v>
      </c>
      <c r="P27" s="11" t="s">
        <v>11</v>
      </c>
      <c r="Q27" s="11" t="s">
        <v>28</v>
      </c>
      <c r="R27" s="11" t="s">
        <v>10</v>
      </c>
      <c r="S27" s="11" t="s">
        <v>16</v>
      </c>
      <c r="T27" s="11" t="s">
        <v>14</v>
      </c>
      <c r="U27" s="11" t="s">
        <v>23</v>
      </c>
      <c r="V27" s="11" t="s">
        <v>29</v>
      </c>
      <c r="W27" s="1" t="s">
        <v>40</v>
      </c>
      <c r="X27" s="11" t="s">
        <v>22</v>
      </c>
      <c r="Y27" s="11" t="s">
        <v>21</v>
      </c>
      <c r="Z27" s="11" t="s">
        <v>19</v>
      </c>
      <c r="AA27" s="11" t="s">
        <v>185</v>
      </c>
      <c r="AB27" s="11" t="s">
        <v>26</v>
      </c>
      <c r="AC27" s="11" t="s">
        <v>18</v>
      </c>
      <c r="AD27" s="11" t="s">
        <v>24</v>
      </c>
      <c r="AE27" s="11" t="s">
        <v>27</v>
      </c>
      <c r="AF27" s="11" t="s">
        <v>131</v>
      </c>
      <c r="AG27" s="11" t="s">
        <v>39</v>
      </c>
      <c r="AH27" s="1" t="s">
        <v>119</v>
      </c>
      <c r="AI27" s="11" t="s">
        <v>127</v>
      </c>
      <c r="AJ27" s="11" t="s">
        <v>160</v>
      </c>
      <c r="AK27" s="1" t="s">
        <v>186</v>
      </c>
      <c r="AL27" s="11"/>
      <c r="AM27" s="16"/>
    </row>
    <row r="28" spans="1:39" ht="12.75">
      <c r="A28" t="s">
        <v>1</v>
      </c>
      <c r="B28" s="33">
        <f aca="true" t="shared" si="2" ref="B28:B46">SUM(C28:AM28)</f>
        <v>42</v>
      </c>
      <c r="C28" s="5">
        <v>6</v>
      </c>
      <c r="D28" s="5">
        <v>12</v>
      </c>
      <c r="E28" s="1">
        <v>16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8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6"/>
    </row>
    <row r="29" spans="1:39" ht="12.75">
      <c r="A29" t="s">
        <v>2</v>
      </c>
      <c r="B29" s="33">
        <f t="shared" si="2"/>
        <v>44</v>
      </c>
      <c r="C29" s="5">
        <v>11</v>
      </c>
      <c r="D29" s="5">
        <v>12</v>
      </c>
      <c r="E29" s="1">
        <v>14</v>
      </c>
      <c r="F29" s="1">
        <v>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1</v>
      </c>
      <c r="S29" s="1"/>
      <c r="T29" s="1"/>
      <c r="U29" s="1"/>
      <c r="V29" s="1"/>
      <c r="W29" s="1">
        <v>2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6"/>
    </row>
    <row r="30" spans="1:39" ht="12.75">
      <c r="A30" t="s">
        <v>3</v>
      </c>
      <c r="B30" s="33">
        <f t="shared" si="2"/>
        <v>36</v>
      </c>
      <c r="C30" s="5">
        <v>16</v>
      </c>
      <c r="D30" s="5">
        <v>12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8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6"/>
    </row>
    <row r="31" spans="1:39" ht="12.75">
      <c r="A31" t="s">
        <v>42</v>
      </c>
      <c r="B31" s="33">
        <f t="shared" si="2"/>
        <v>30</v>
      </c>
      <c r="C31" s="5">
        <v>8</v>
      </c>
      <c r="D31" s="5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v>12</v>
      </c>
      <c r="AI31" s="1"/>
      <c r="AJ31" s="1"/>
      <c r="AK31" s="1"/>
      <c r="AL31" s="1"/>
      <c r="AM31" s="16"/>
    </row>
    <row r="32" spans="1:38" s="119" customFormat="1" ht="12.75">
      <c r="A32" s="115" t="s">
        <v>43</v>
      </c>
      <c r="B32" s="116">
        <f t="shared" si="2"/>
        <v>23</v>
      </c>
      <c r="C32" s="117">
        <v>10</v>
      </c>
      <c r="D32" s="117"/>
      <c r="E32" s="118"/>
      <c r="F32" s="118">
        <v>1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>
        <v>12</v>
      </c>
      <c r="AI32" s="118"/>
      <c r="AJ32" s="118"/>
      <c r="AK32" s="118"/>
      <c r="AL32" s="118"/>
    </row>
    <row r="33" spans="1:38" s="27" customFormat="1" ht="12.75">
      <c r="A33" s="27" t="s">
        <v>45</v>
      </c>
      <c r="B33" s="172">
        <f t="shared" si="2"/>
        <v>22</v>
      </c>
      <c r="C33" s="84">
        <v>10</v>
      </c>
      <c r="D33" s="84"/>
      <c r="E33" s="52"/>
      <c r="F33" s="52">
        <v>12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s="27" customFormat="1" ht="12.75">
      <c r="A34" s="27" t="s">
        <v>125</v>
      </c>
      <c r="B34" s="33">
        <f>SUM(C34:AM34)</f>
        <v>0</v>
      </c>
      <c r="C34" s="20">
        <v>0</v>
      </c>
      <c r="D34" s="8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:38" s="16" customFormat="1" ht="12.75">
      <c r="A35" s="16" t="s">
        <v>63</v>
      </c>
      <c r="B35" s="35">
        <f t="shared" si="2"/>
        <v>13</v>
      </c>
      <c r="C35" s="5"/>
      <c r="D35" s="5"/>
      <c r="E35" s="1">
        <v>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9" ht="12.75">
      <c r="A36" t="s">
        <v>47</v>
      </c>
      <c r="B36" s="33">
        <f t="shared" si="2"/>
        <v>30</v>
      </c>
      <c r="C36" s="5"/>
      <c r="D36" s="5"/>
      <c r="E36" s="1">
        <v>22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8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6"/>
    </row>
    <row r="37" spans="1:39" ht="12.75">
      <c r="A37" t="s">
        <v>49</v>
      </c>
      <c r="B37" s="33">
        <f t="shared" si="2"/>
        <v>12</v>
      </c>
      <c r="C37" s="5">
        <v>12</v>
      </c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6"/>
    </row>
    <row r="38" spans="1:39" ht="12.75">
      <c r="A38" t="s">
        <v>30</v>
      </c>
      <c r="B38" s="33">
        <f t="shared" si="2"/>
        <v>30</v>
      </c>
      <c r="C38" s="5">
        <v>20</v>
      </c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10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6"/>
    </row>
    <row r="39" spans="1:38" s="16" customFormat="1" ht="12.75">
      <c r="A39" s="16" t="s">
        <v>52</v>
      </c>
      <c r="B39" s="35">
        <f t="shared" si="2"/>
        <v>12</v>
      </c>
      <c r="C39" s="5"/>
      <c r="E39" s="5">
        <v>12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9" ht="12.75">
      <c r="A40" t="s">
        <v>32</v>
      </c>
      <c r="B40" s="33">
        <f t="shared" si="2"/>
        <v>37</v>
      </c>
      <c r="C40" s="5">
        <v>11</v>
      </c>
      <c r="E40" s="5">
        <v>12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14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6"/>
    </row>
    <row r="41" spans="1:39" ht="12.75">
      <c r="A41" t="s">
        <v>33</v>
      </c>
      <c r="B41" s="33">
        <f t="shared" si="2"/>
        <v>0</v>
      </c>
      <c r="C41" s="20">
        <v>0</v>
      </c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6"/>
    </row>
    <row r="42" spans="1:39" ht="12.75">
      <c r="A42" t="s">
        <v>34</v>
      </c>
      <c r="B42" s="33">
        <f t="shared" si="2"/>
        <v>40</v>
      </c>
      <c r="C42" s="5">
        <v>18</v>
      </c>
      <c r="D42" s="5"/>
      <c r="E42" s="1">
        <v>22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6"/>
    </row>
    <row r="43" spans="1:38" s="16" customFormat="1" ht="12.75">
      <c r="A43" s="16" t="s">
        <v>53</v>
      </c>
      <c r="B43" s="35">
        <f t="shared" si="2"/>
        <v>13</v>
      </c>
      <c r="C43" s="5">
        <v>13</v>
      </c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27" customFormat="1" ht="12.75">
      <c r="A44" s="27" t="s">
        <v>54</v>
      </c>
      <c r="B44" s="33">
        <f t="shared" si="2"/>
        <v>0</v>
      </c>
      <c r="C44" s="20"/>
      <c r="D44" s="84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9" ht="12.75">
      <c r="A45" t="s">
        <v>55</v>
      </c>
      <c r="B45" s="33">
        <f t="shared" si="2"/>
        <v>36</v>
      </c>
      <c r="C45" s="5">
        <v>14</v>
      </c>
      <c r="D45" s="5"/>
      <c r="E45" s="1">
        <v>22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6"/>
    </row>
    <row r="46" spans="1:39" s="27" customFormat="1" ht="12.75">
      <c r="A46" s="27" t="s">
        <v>58</v>
      </c>
      <c r="B46" s="33">
        <f t="shared" si="2"/>
        <v>60</v>
      </c>
      <c r="C46" s="84">
        <v>20</v>
      </c>
      <c r="D46" s="84"/>
      <c r="E46" s="52">
        <v>24</v>
      </c>
      <c r="F46" s="52"/>
      <c r="G46" s="52"/>
      <c r="H46" s="52"/>
      <c r="I46" s="52"/>
      <c r="J46" s="52"/>
      <c r="K46" s="52"/>
      <c r="L46" s="52"/>
      <c r="M46" s="52"/>
      <c r="N46" s="52">
        <v>16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1"/>
    </row>
    <row r="47" spans="1:39" ht="12.75">
      <c r="A47" s="3" t="s">
        <v>7</v>
      </c>
      <c r="B47" s="50">
        <f>SUM(B28:B46)</f>
        <v>480</v>
      </c>
      <c r="C47" s="4">
        <f aca="true" t="shared" si="3" ref="C47:AE47">SUM(C28:C46)</f>
        <v>169</v>
      </c>
      <c r="D47" s="4">
        <f t="shared" si="3"/>
        <v>46</v>
      </c>
      <c r="E47" s="4">
        <f t="shared" si="3"/>
        <v>156</v>
      </c>
      <c r="F47" s="4">
        <f t="shared" si="3"/>
        <v>17</v>
      </c>
      <c r="G47" s="4">
        <f t="shared" si="3"/>
        <v>0</v>
      </c>
      <c r="H47" s="4">
        <f>SUM(H28:H46)</f>
        <v>0</v>
      </c>
      <c r="I47" s="4">
        <f t="shared" si="3"/>
        <v>0</v>
      </c>
      <c r="J47" s="4">
        <f t="shared" si="3"/>
        <v>0</v>
      </c>
      <c r="K47" s="4">
        <f t="shared" si="3"/>
        <v>0</v>
      </c>
      <c r="L47" s="4">
        <f t="shared" si="3"/>
        <v>0</v>
      </c>
      <c r="M47" s="4">
        <f t="shared" si="3"/>
        <v>0</v>
      </c>
      <c r="N47" s="4">
        <f t="shared" si="3"/>
        <v>16</v>
      </c>
      <c r="O47" s="4">
        <f>SUM(O28:O46)</f>
        <v>0</v>
      </c>
      <c r="P47" s="4">
        <f>SUM(P28:P46)</f>
        <v>0</v>
      </c>
      <c r="Q47" s="4">
        <f>SUM(Q28:Q46)</f>
        <v>0</v>
      </c>
      <c r="R47" s="4">
        <f t="shared" si="3"/>
        <v>17</v>
      </c>
      <c r="S47" s="4">
        <f t="shared" si="3"/>
        <v>0</v>
      </c>
      <c r="T47" s="4">
        <f t="shared" si="3"/>
        <v>0</v>
      </c>
      <c r="U47" s="4">
        <f t="shared" si="3"/>
        <v>0</v>
      </c>
      <c r="V47" s="4">
        <f t="shared" si="3"/>
        <v>0</v>
      </c>
      <c r="W47" s="4">
        <f>SUM(W28:W46)</f>
        <v>35</v>
      </c>
      <c r="X47" s="4">
        <f t="shared" si="3"/>
        <v>0</v>
      </c>
      <c r="Y47" s="4">
        <f t="shared" si="3"/>
        <v>0</v>
      </c>
      <c r="Z47" s="4">
        <f t="shared" si="3"/>
        <v>0</v>
      </c>
      <c r="AA47" s="4">
        <f t="shared" si="3"/>
        <v>0</v>
      </c>
      <c r="AB47" s="4">
        <f t="shared" si="3"/>
        <v>0</v>
      </c>
      <c r="AC47" s="4">
        <f t="shared" si="3"/>
        <v>0</v>
      </c>
      <c r="AD47" s="4">
        <f t="shared" si="3"/>
        <v>0</v>
      </c>
      <c r="AE47" s="4">
        <f t="shared" si="3"/>
        <v>0</v>
      </c>
      <c r="AF47" s="4">
        <f aca="true" t="shared" si="4" ref="AF47:AL47">SUM(AF28:AF46)</f>
        <v>0</v>
      </c>
      <c r="AG47" s="4">
        <f t="shared" si="4"/>
        <v>0</v>
      </c>
      <c r="AH47" s="4">
        <f t="shared" si="4"/>
        <v>24</v>
      </c>
      <c r="AI47" s="4">
        <f t="shared" si="4"/>
        <v>0</v>
      </c>
      <c r="AJ47" s="4">
        <f t="shared" si="4"/>
        <v>0</v>
      </c>
      <c r="AK47" s="4">
        <f t="shared" si="4"/>
        <v>0</v>
      </c>
      <c r="AL47" s="4">
        <f t="shared" si="4"/>
        <v>0</v>
      </c>
      <c r="AM47" s="14">
        <f>SUM(C47:AL47)</f>
        <v>480</v>
      </c>
    </row>
    <row r="48" spans="1:39" ht="18" customHeight="1">
      <c r="A48" s="1" t="s">
        <v>73</v>
      </c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4"/>
    </row>
    <row r="49" spans="1:40" ht="12.75">
      <c r="A49" s="1" t="s">
        <v>116</v>
      </c>
      <c r="B49" s="2">
        <f aca="true" t="shared" si="5" ref="B49:AL49">SUM(B47+B25)</f>
        <v>915</v>
      </c>
      <c r="C49" s="48">
        <f t="shared" si="5"/>
        <v>256</v>
      </c>
      <c r="D49" s="48">
        <f t="shared" si="5"/>
        <v>68</v>
      </c>
      <c r="E49" s="48">
        <f t="shared" si="5"/>
        <v>182</v>
      </c>
      <c r="F49" s="48">
        <f t="shared" si="5"/>
        <v>65</v>
      </c>
      <c r="G49" s="48">
        <f t="shared" si="5"/>
        <v>104</v>
      </c>
      <c r="H49" s="48">
        <f t="shared" si="5"/>
        <v>0</v>
      </c>
      <c r="I49" s="48">
        <f t="shared" si="5"/>
        <v>60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48">
        <f t="shared" si="5"/>
        <v>0</v>
      </c>
      <c r="N49" s="48">
        <f t="shared" si="5"/>
        <v>40</v>
      </c>
      <c r="O49" s="48">
        <f t="shared" si="5"/>
        <v>0</v>
      </c>
      <c r="P49" s="48">
        <f t="shared" si="5"/>
        <v>26</v>
      </c>
      <c r="Q49" s="48">
        <f t="shared" si="5"/>
        <v>0</v>
      </c>
      <c r="R49" s="48">
        <f t="shared" si="5"/>
        <v>27</v>
      </c>
      <c r="S49" s="48">
        <f t="shared" si="5"/>
        <v>0</v>
      </c>
      <c r="T49" s="48">
        <f t="shared" si="5"/>
        <v>0</v>
      </c>
      <c r="U49" s="48">
        <f t="shared" si="5"/>
        <v>0</v>
      </c>
      <c r="V49" s="48">
        <f t="shared" si="5"/>
        <v>0</v>
      </c>
      <c r="W49" s="48">
        <f t="shared" si="5"/>
        <v>35</v>
      </c>
      <c r="X49" s="48">
        <f t="shared" si="5"/>
        <v>0</v>
      </c>
      <c r="Y49" s="48">
        <f t="shared" si="5"/>
        <v>0</v>
      </c>
      <c r="Z49" s="48">
        <f t="shared" si="5"/>
        <v>0</v>
      </c>
      <c r="AA49" s="48">
        <f t="shared" si="5"/>
        <v>0</v>
      </c>
      <c r="AB49" s="48">
        <f t="shared" si="5"/>
        <v>0</v>
      </c>
      <c r="AC49" s="48">
        <f t="shared" si="5"/>
        <v>0</v>
      </c>
      <c r="AD49" s="48">
        <f t="shared" si="5"/>
        <v>0</v>
      </c>
      <c r="AE49" s="48">
        <f t="shared" si="5"/>
        <v>8</v>
      </c>
      <c r="AF49" s="48">
        <f t="shared" si="5"/>
        <v>0</v>
      </c>
      <c r="AG49" s="48">
        <f t="shared" si="5"/>
        <v>0</v>
      </c>
      <c r="AH49" s="48">
        <f t="shared" si="5"/>
        <v>44</v>
      </c>
      <c r="AI49" s="48">
        <f t="shared" si="5"/>
        <v>0</v>
      </c>
      <c r="AJ49" s="48">
        <f t="shared" si="5"/>
        <v>0</v>
      </c>
      <c r="AK49" s="48">
        <f t="shared" si="5"/>
        <v>0</v>
      </c>
      <c r="AL49" s="48">
        <f t="shared" si="5"/>
        <v>0</v>
      </c>
      <c r="AM49" s="14">
        <f>SUM(C49:AL49)</f>
        <v>915</v>
      </c>
      <c r="AN49" t="s">
        <v>113</v>
      </c>
    </row>
    <row r="50" spans="1:39" ht="12.75">
      <c r="A50" s="18" t="s">
        <v>82</v>
      </c>
      <c r="B50" s="19">
        <f>SUM(AM49)</f>
        <v>915</v>
      </c>
      <c r="AM50" s="16"/>
    </row>
    <row r="51" spans="3:37" ht="12.75">
      <c r="C51" s="10" t="s">
        <v>214</v>
      </c>
      <c r="D51" s="10" t="s">
        <v>8</v>
      </c>
      <c r="E51" s="11" t="s">
        <v>4</v>
      </c>
      <c r="F51" s="11" t="s">
        <v>20</v>
      </c>
      <c r="G51" s="11" t="s">
        <v>9</v>
      </c>
      <c r="H51" s="11" t="s">
        <v>121</v>
      </c>
      <c r="I51" s="11" t="s">
        <v>13</v>
      </c>
      <c r="J51" s="11" t="s">
        <v>15</v>
      </c>
      <c r="K51" s="11"/>
      <c r="L51" s="11" t="s">
        <v>17</v>
      </c>
      <c r="M51" s="11" t="s">
        <v>25</v>
      </c>
      <c r="N51" s="11" t="s">
        <v>12</v>
      </c>
      <c r="O51" s="11" t="s">
        <v>230</v>
      </c>
      <c r="P51" s="11" t="s">
        <v>11</v>
      </c>
      <c r="Q51" s="11" t="s">
        <v>28</v>
      </c>
      <c r="R51" s="11" t="s">
        <v>10</v>
      </c>
      <c r="S51" s="11" t="s">
        <v>16</v>
      </c>
      <c r="T51" s="11" t="s">
        <v>14</v>
      </c>
      <c r="U51" s="11" t="s">
        <v>23</v>
      </c>
      <c r="V51" s="11" t="s">
        <v>29</v>
      </c>
      <c r="W51" s="1" t="s">
        <v>40</v>
      </c>
      <c r="X51" s="11" t="s">
        <v>22</v>
      </c>
      <c r="Y51" s="11" t="s">
        <v>21</v>
      </c>
      <c r="Z51" s="11" t="s">
        <v>19</v>
      </c>
      <c r="AA51" s="11" t="s">
        <v>185</v>
      </c>
      <c r="AB51" s="11" t="s">
        <v>26</v>
      </c>
      <c r="AC51" s="11" t="s">
        <v>18</v>
      </c>
      <c r="AD51" s="11" t="s">
        <v>24</v>
      </c>
      <c r="AE51" s="11" t="s">
        <v>27</v>
      </c>
      <c r="AF51" s="11" t="s">
        <v>131</v>
      </c>
      <c r="AG51" s="11" t="s">
        <v>39</v>
      </c>
      <c r="AH51" s="1" t="s">
        <v>119</v>
      </c>
      <c r="AI51" s="11" t="s">
        <v>127</v>
      </c>
      <c r="AJ51" s="11" t="s">
        <v>160</v>
      </c>
      <c r="AK51" s="1" t="s">
        <v>186</v>
      </c>
    </row>
  </sheetData>
  <sheetProtection/>
  <printOptions/>
  <pageMargins left="0.5905511811023623" right="0.3937007874015748" top="0.5905511811023623" bottom="0.5905511811023623" header="0.31496062992125984" footer="0.31496062992125984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zoomScale="80" zoomScaleNormal="80" zoomScalePageLayoutView="0" workbookViewId="0" topLeftCell="A1">
      <selection activeCell="D36" sqref="D36"/>
    </sheetView>
  </sheetViews>
  <sheetFormatPr defaultColWidth="11.421875" defaultRowHeight="12.75"/>
  <cols>
    <col min="1" max="1" width="13.421875" style="0" customWidth="1"/>
    <col min="2" max="2" width="5.421875" style="0" customWidth="1"/>
    <col min="3" max="3" width="4.7109375" style="0" customWidth="1"/>
    <col min="4" max="38" width="4.28125" style="0" customWidth="1"/>
    <col min="39" max="39" width="5.57421875" style="0" bestFit="1" customWidth="1"/>
    <col min="40" max="40" width="14.421875" style="0" customWidth="1"/>
  </cols>
  <sheetData>
    <row r="1" spans="1:19" ht="21" customHeight="1">
      <c r="A1" s="127" t="s">
        <v>180</v>
      </c>
      <c r="B1" s="31"/>
      <c r="C1" s="31"/>
      <c r="D1" s="51" t="s">
        <v>123</v>
      </c>
      <c r="S1" s="15" t="s">
        <v>124</v>
      </c>
    </row>
    <row r="2" spans="1:39" ht="19.5" customHeight="1">
      <c r="A2" s="2" t="s">
        <v>217</v>
      </c>
      <c r="B2" s="2" t="s">
        <v>81</v>
      </c>
      <c r="C2" s="10" t="s">
        <v>214</v>
      </c>
      <c r="D2" s="10" t="s">
        <v>8</v>
      </c>
      <c r="E2" s="11" t="s">
        <v>4</v>
      </c>
      <c r="F2" s="11" t="s">
        <v>20</v>
      </c>
      <c r="G2" s="11" t="s">
        <v>9</v>
      </c>
      <c r="H2" s="11" t="s">
        <v>121</v>
      </c>
      <c r="I2" s="11" t="s">
        <v>13</v>
      </c>
      <c r="J2" s="11" t="s">
        <v>15</v>
      </c>
      <c r="K2" s="11"/>
      <c r="L2" s="11" t="s">
        <v>17</v>
      </c>
      <c r="M2" s="11" t="s">
        <v>25</v>
      </c>
      <c r="N2" s="11" t="s">
        <v>12</v>
      </c>
      <c r="O2" s="11" t="s">
        <v>230</v>
      </c>
      <c r="P2" s="11" t="s">
        <v>11</v>
      </c>
      <c r="Q2" s="11" t="s">
        <v>28</v>
      </c>
      <c r="R2" s="11" t="s">
        <v>10</v>
      </c>
      <c r="S2" s="11" t="s">
        <v>16</v>
      </c>
      <c r="T2" s="11" t="s">
        <v>14</v>
      </c>
      <c r="U2" s="11" t="s">
        <v>23</v>
      </c>
      <c r="V2" s="11" t="s">
        <v>29</v>
      </c>
      <c r="W2" s="1" t="s">
        <v>40</v>
      </c>
      <c r="X2" s="11" t="s">
        <v>22</v>
      </c>
      <c r="Y2" s="11" t="s">
        <v>21</v>
      </c>
      <c r="Z2" s="11" t="s">
        <v>19</v>
      </c>
      <c r="AA2" s="11" t="s">
        <v>185</v>
      </c>
      <c r="AB2" s="11" t="s">
        <v>26</v>
      </c>
      <c r="AC2" s="11" t="s">
        <v>18</v>
      </c>
      <c r="AD2" s="11" t="s">
        <v>24</v>
      </c>
      <c r="AE2" s="11" t="s">
        <v>27</v>
      </c>
      <c r="AF2" s="11" t="s">
        <v>131</v>
      </c>
      <c r="AG2" s="11" t="s">
        <v>39</v>
      </c>
      <c r="AH2" s="1" t="s">
        <v>119</v>
      </c>
      <c r="AI2" s="11" t="s">
        <v>127</v>
      </c>
      <c r="AJ2" s="11" t="s">
        <v>160</v>
      </c>
      <c r="AK2" s="1" t="s">
        <v>186</v>
      </c>
      <c r="AL2" s="11"/>
      <c r="AM2" s="1"/>
    </row>
    <row r="3" spans="1:38" ht="12.75">
      <c r="A3" t="s">
        <v>1</v>
      </c>
      <c r="B3" s="33">
        <f aca="true" t="shared" si="0" ref="B3:B22">SUM(C3:AM3)</f>
        <v>43</v>
      </c>
      <c r="C3" s="5"/>
      <c r="D3" s="5"/>
      <c r="E3" s="1"/>
      <c r="F3" s="1">
        <v>22</v>
      </c>
      <c r="G3" s="1"/>
      <c r="H3" s="1"/>
      <c r="I3" s="1"/>
      <c r="J3" s="1"/>
      <c r="K3" s="1"/>
      <c r="L3" s="1"/>
      <c r="M3" s="1"/>
      <c r="N3" s="1">
        <v>10</v>
      </c>
      <c r="O3" s="1"/>
      <c r="P3" s="1">
        <v>11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K3" s="1"/>
      <c r="AL3" s="1"/>
    </row>
    <row r="4" spans="1:38" ht="12.75">
      <c r="A4" t="s">
        <v>2</v>
      </c>
      <c r="B4" s="33">
        <f t="shared" si="0"/>
        <v>36</v>
      </c>
      <c r="C4" s="5"/>
      <c r="D4" s="5"/>
      <c r="E4" s="1">
        <v>12</v>
      </c>
      <c r="F4" s="1">
        <v>14</v>
      </c>
      <c r="G4" s="1"/>
      <c r="H4" s="1"/>
      <c r="I4" s="1"/>
      <c r="J4" s="1"/>
      <c r="K4" s="1"/>
      <c r="L4" s="1"/>
      <c r="M4" s="1"/>
      <c r="N4" s="1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K4" s="1"/>
      <c r="AL4" s="1"/>
    </row>
    <row r="5" spans="1:38" ht="12.75">
      <c r="A5" t="s">
        <v>3</v>
      </c>
      <c r="B5" s="33">
        <f t="shared" si="0"/>
        <v>36</v>
      </c>
      <c r="C5" s="5">
        <v>12</v>
      </c>
      <c r="D5" s="5"/>
      <c r="E5" s="1">
        <v>10</v>
      </c>
      <c r="F5" s="1">
        <v>14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H5" s="1"/>
      <c r="AI5" s="1"/>
      <c r="AK5" s="1"/>
      <c r="AL5" s="1"/>
    </row>
    <row r="6" spans="1:38" ht="12.75">
      <c r="A6" t="s">
        <v>42</v>
      </c>
      <c r="B6" s="33">
        <f t="shared" si="0"/>
        <v>30</v>
      </c>
      <c r="C6" s="5">
        <v>12</v>
      </c>
      <c r="D6" s="5"/>
      <c r="E6" s="1"/>
      <c r="F6" s="1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H6" s="1"/>
      <c r="AI6" s="1"/>
      <c r="AK6" s="1"/>
      <c r="AL6" s="1"/>
    </row>
    <row r="7" spans="1:38" s="16" customFormat="1" ht="12.75">
      <c r="A7" s="16" t="s">
        <v>43</v>
      </c>
      <c r="B7" s="35">
        <f t="shared" si="0"/>
        <v>12</v>
      </c>
      <c r="C7" s="5">
        <v>12</v>
      </c>
      <c r="D7" s="5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H7" s="1"/>
      <c r="AI7" s="1"/>
      <c r="AK7" s="1"/>
      <c r="AL7" s="1"/>
    </row>
    <row r="8" spans="1:38" s="27" customFormat="1" ht="12.75">
      <c r="A8" s="27" t="s">
        <v>62</v>
      </c>
      <c r="B8" s="33">
        <f t="shared" si="0"/>
        <v>31</v>
      </c>
      <c r="C8" s="84">
        <v>31</v>
      </c>
      <c r="D8" s="8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H8" s="52"/>
      <c r="AI8" s="52"/>
      <c r="AK8" s="52"/>
      <c r="AL8" s="52"/>
    </row>
    <row r="9" spans="1:38" s="16" customFormat="1" ht="12.75">
      <c r="A9" s="16" t="s">
        <v>48</v>
      </c>
      <c r="B9" s="35">
        <f t="shared" si="0"/>
        <v>22</v>
      </c>
      <c r="C9" s="5"/>
      <c r="D9" s="5"/>
      <c r="E9" s="1"/>
      <c r="F9" s="1">
        <v>10</v>
      </c>
      <c r="G9" s="1">
        <v>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H9" s="1"/>
      <c r="AI9" s="1"/>
      <c r="AK9" s="1"/>
      <c r="AL9" s="1"/>
    </row>
    <row r="10" spans="1:38" ht="12.75">
      <c r="A10" t="s">
        <v>64</v>
      </c>
      <c r="B10" s="33">
        <f t="shared" si="0"/>
        <v>0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H10" s="1"/>
      <c r="AI10" s="1"/>
      <c r="AK10" s="1"/>
      <c r="AL10" s="1"/>
    </row>
    <row r="11" spans="1:38" ht="12.75">
      <c r="A11" t="s">
        <v>65</v>
      </c>
      <c r="B11" s="33">
        <f t="shared" si="0"/>
        <v>0</v>
      </c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H11" s="1"/>
      <c r="AI11" s="1"/>
      <c r="AK11" s="1"/>
      <c r="AL11" s="1"/>
    </row>
    <row r="12" spans="1:38" ht="12.75">
      <c r="A12" t="s">
        <v>49</v>
      </c>
      <c r="B12" s="33">
        <f t="shared" si="0"/>
        <v>22</v>
      </c>
      <c r="C12" s="5"/>
      <c r="D12" s="5"/>
      <c r="E12" s="1"/>
      <c r="F12" s="1">
        <v>12</v>
      </c>
      <c r="G12" s="1"/>
      <c r="H12" s="1"/>
      <c r="I12" s="1"/>
      <c r="J12" s="1"/>
      <c r="K12" s="1"/>
      <c r="L12" s="1"/>
      <c r="M12" s="1"/>
      <c r="N12" s="1"/>
      <c r="O12" s="1"/>
      <c r="P12" s="1">
        <v>10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H12" s="1"/>
      <c r="AI12" s="1"/>
      <c r="AK12" s="1"/>
      <c r="AL12" s="1"/>
    </row>
    <row r="13" spans="1:38" s="27" customFormat="1" ht="12.75">
      <c r="A13" s="27" t="s">
        <v>51</v>
      </c>
      <c r="B13" s="172">
        <f t="shared" si="0"/>
        <v>12</v>
      </c>
      <c r="C13" s="84">
        <v>12</v>
      </c>
      <c r="D13" s="8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H13" s="52"/>
      <c r="AI13" s="52"/>
      <c r="AK13" s="52"/>
      <c r="AL13" s="52"/>
    </row>
    <row r="14" spans="1:38" ht="12.75">
      <c r="A14" t="s">
        <v>30</v>
      </c>
      <c r="B14" s="33">
        <f t="shared" si="0"/>
        <v>36</v>
      </c>
      <c r="C14" s="5"/>
      <c r="D14" s="5">
        <v>8</v>
      </c>
      <c r="E14" s="1">
        <v>12</v>
      </c>
      <c r="F14" s="1">
        <v>10</v>
      </c>
      <c r="G14" s="1"/>
      <c r="H14" s="1"/>
      <c r="I14" s="1"/>
      <c r="J14" s="1"/>
      <c r="K14" s="1"/>
      <c r="L14" s="1"/>
      <c r="M14" s="1"/>
      <c r="N14" s="1">
        <v>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H14" s="1"/>
      <c r="AI14" s="1"/>
      <c r="AK14" s="1"/>
      <c r="AL14" s="1"/>
    </row>
    <row r="15" spans="1:14" s="1" customFormat="1" ht="12.75">
      <c r="A15" s="16" t="s">
        <v>52</v>
      </c>
      <c r="B15" s="35">
        <f t="shared" si="0"/>
        <v>36</v>
      </c>
      <c r="C15" s="5"/>
      <c r="D15" s="5"/>
      <c r="F15" s="1">
        <v>14</v>
      </c>
      <c r="G15" s="1">
        <v>10</v>
      </c>
      <c r="N15" s="1">
        <v>12</v>
      </c>
    </row>
    <row r="16" spans="1:38" ht="12.75">
      <c r="A16" t="s">
        <v>32</v>
      </c>
      <c r="B16" s="33">
        <f t="shared" si="0"/>
        <v>43</v>
      </c>
      <c r="C16" s="5"/>
      <c r="D16" s="5">
        <v>12</v>
      </c>
      <c r="E16" s="1"/>
      <c r="F16" s="1">
        <v>14</v>
      </c>
      <c r="G16" s="1"/>
      <c r="H16" s="1"/>
      <c r="I16" s="1"/>
      <c r="J16" s="1"/>
      <c r="K16" s="1"/>
      <c r="L16" s="1"/>
      <c r="M16" s="1"/>
      <c r="N16" s="1">
        <v>10</v>
      </c>
      <c r="O16" s="1"/>
      <c r="P16" s="1">
        <v>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H16" s="1"/>
      <c r="AI16" s="1"/>
      <c r="AK16" s="1"/>
      <c r="AL16" s="1"/>
    </row>
    <row r="17" spans="1:38" ht="12.75">
      <c r="A17" t="s">
        <v>33</v>
      </c>
      <c r="B17" s="33">
        <f t="shared" si="0"/>
        <v>36</v>
      </c>
      <c r="C17" s="20"/>
      <c r="D17" s="5"/>
      <c r="E17" s="1">
        <v>12</v>
      </c>
      <c r="F17" s="1"/>
      <c r="G17" s="1">
        <v>10</v>
      </c>
      <c r="H17" s="1"/>
      <c r="I17" s="1"/>
      <c r="J17" s="1"/>
      <c r="K17" s="1"/>
      <c r="L17" s="1"/>
      <c r="M17" s="1"/>
      <c r="N17" s="1">
        <v>8</v>
      </c>
      <c r="O17" s="1"/>
      <c r="P17" s="1">
        <v>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H17" s="1"/>
      <c r="AI17" s="1"/>
      <c r="AK17" s="1"/>
      <c r="AL17" s="1"/>
    </row>
    <row r="18" spans="1:38" ht="12.75">
      <c r="A18" t="s">
        <v>34</v>
      </c>
      <c r="B18" s="33">
        <f t="shared" si="0"/>
        <v>41</v>
      </c>
      <c r="C18" s="5">
        <v>12</v>
      </c>
      <c r="D18" s="5">
        <v>8</v>
      </c>
      <c r="E18" s="1"/>
      <c r="F18" s="1"/>
      <c r="G18" s="1"/>
      <c r="H18" s="1">
        <v>4</v>
      </c>
      <c r="I18" s="1"/>
      <c r="J18" s="1"/>
      <c r="K18" s="1"/>
      <c r="L18" s="1"/>
      <c r="M18" s="1"/>
      <c r="N18" s="1">
        <v>10</v>
      </c>
      <c r="O18" s="1">
        <v>6</v>
      </c>
      <c r="P18" s="1">
        <v>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H18" s="1"/>
      <c r="AI18" s="1"/>
      <c r="AK18" s="1"/>
      <c r="AL18" s="1"/>
    </row>
    <row r="19" spans="1:38" s="16" customFormat="1" ht="12.75">
      <c r="A19" s="16" t="s">
        <v>53</v>
      </c>
      <c r="B19" s="35">
        <f t="shared" si="0"/>
        <v>30</v>
      </c>
      <c r="C19" s="5"/>
      <c r="D19" s="5"/>
      <c r="E19" s="1"/>
      <c r="F19" s="1"/>
      <c r="G19" s="1">
        <v>8</v>
      </c>
      <c r="H19" s="1">
        <v>10</v>
      </c>
      <c r="I19" s="1"/>
      <c r="J19" s="1"/>
      <c r="K19" s="1"/>
      <c r="L19" s="1"/>
      <c r="M19" s="1"/>
      <c r="N19" s="1">
        <v>12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H19" s="1"/>
      <c r="AI19" s="1"/>
      <c r="AK19" s="1"/>
      <c r="AL19" s="1"/>
    </row>
    <row r="20" spans="1:38" s="27" customFormat="1" ht="12.75">
      <c r="A20" s="27" t="s">
        <v>54</v>
      </c>
      <c r="B20" s="33">
        <f t="shared" si="0"/>
        <v>0</v>
      </c>
      <c r="C20" s="20"/>
      <c r="D20" s="84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H20" s="52"/>
      <c r="AI20" s="52"/>
      <c r="AK20" s="52"/>
      <c r="AL20" s="52"/>
    </row>
    <row r="21" spans="1:38" ht="12.75">
      <c r="A21" t="s">
        <v>55</v>
      </c>
      <c r="B21" s="33">
        <f t="shared" si="0"/>
        <v>30</v>
      </c>
      <c r="C21" s="5"/>
      <c r="D21" s="5"/>
      <c r="E21" s="1"/>
      <c r="F21" s="1">
        <v>12</v>
      </c>
      <c r="G21" s="1"/>
      <c r="H21" s="1"/>
      <c r="I21" s="1"/>
      <c r="J21" s="1"/>
      <c r="K21" s="1"/>
      <c r="L21" s="1"/>
      <c r="M21" s="1"/>
      <c r="N21" s="1">
        <v>10</v>
      </c>
      <c r="O21" s="1"/>
      <c r="P21" s="1">
        <v>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H21" s="1"/>
      <c r="AI21" s="1"/>
      <c r="AK21" s="1"/>
      <c r="AL21" s="1"/>
    </row>
    <row r="22" spans="1:38" s="27" customFormat="1" ht="12.75">
      <c r="A22" s="27" t="s">
        <v>56</v>
      </c>
      <c r="B22" s="33">
        <f t="shared" si="0"/>
        <v>44</v>
      </c>
      <c r="C22" s="84"/>
      <c r="D22" s="84"/>
      <c r="E22" s="52"/>
      <c r="F22" s="52"/>
      <c r="G22" s="52">
        <v>24</v>
      </c>
      <c r="H22" s="52"/>
      <c r="I22" s="52"/>
      <c r="J22" s="52"/>
      <c r="K22" s="52"/>
      <c r="L22" s="52"/>
      <c r="M22" s="52"/>
      <c r="N22" s="52">
        <v>20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H22" s="52"/>
      <c r="AI22" s="52"/>
      <c r="AK22" s="52"/>
      <c r="AL22" s="52"/>
    </row>
    <row r="23" spans="1:39" ht="12.75">
      <c r="A23" s="3" t="s">
        <v>7</v>
      </c>
      <c r="B23" s="50">
        <f>SUM(B3:B22)</f>
        <v>540</v>
      </c>
      <c r="C23" s="4">
        <f aca="true" t="shared" si="1" ref="C23:AJ23">SUM(C3:C22)</f>
        <v>91</v>
      </c>
      <c r="D23" s="4">
        <f t="shared" si="1"/>
        <v>28</v>
      </c>
      <c r="E23" s="4">
        <f t="shared" si="1"/>
        <v>46</v>
      </c>
      <c r="F23" s="4">
        <f t="shared" si="1"/>
        <v>132</v>
      </c>
      <c r="G23" s="4">
        <f t="shared" si="1"/>
        <v>64</v>
      </c>
      <c r="H23" s="4">
        <f>SUM(H3:H22)</f>
        <v>14</v>
      </c>
      <c r="I23" s="4">
        <f t="shared" si="1"/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108</v>
      </c>
      <c r="O23" s="4">
        <f>SUM(O3:O22)</f>
        <v>6</v>
      </c>
      <c r="P23" s="4">
        <f>SUM(P3:P22)</f>
        <v>43</v>
      </c>
      <c r="Q23" s="4">
        <f>SUM(Q3:Q22)</f>
        <v>0</v>
      </c>
      <c r="R23" s="4">
        <f t="shared" si="1"/>
        <v>8</v>
      </c>
      <c r="S23" s="4">
        <f t="shared" si="1"/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>SUM(W3:W22)</f>
        <v>0</v>
      </c>
      <c r="X23" s="4">
        <f>SUM(X3:X22)</f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>SUM(AF3:AF22)</f>
        <v>0</v>
      </c>
      <c r="AG23" s="4">
        <f>SUM(AG3:AG22)</f>
        <v>0</v>
      </c>
      <c r="AH23" s="4">
        <f>SUM(AH3:AH22)</f>
        <v>0</v>
      </c>
      <c r="AI23" s="4">
        <f>SUM(AI3:AI22)</f>
        <v>0</v>
      </c>
      <c r="AJ23" s="4">
        <f t="shared" si="1"/>
        <v>0</v>
      </c>
      <c r="AK23" s="4">
        <f>SUM(AK3:AK22)</f>
        <v>0</v>
      </c>
      <c r="AL23" s="4">
        <f>SUM(AL3:AL22)</f>
        <v>0</v>
      </c>
      <c r="AM23" s="14">
        <f>SUM(C23:AL23)</f>
        <v>540</v>
      </c>
    </row>
    <row r="24" spans="1:39" ht="12.75">
      <c r="A24" s="18"/>
      <c r="B24" s="19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I24" s="1"/>
      <c r="AL24" s="1"/>
      <c r="AM24" s="16"/>
    </row>
    <row r="25" spans="1:39" ht="12.75">
      <c r="A25" s="2" t="s">
        <v>218</v>
      </c>
      <c r="B25" s="2" t="s">
        <v>81</v>
      </c>
      <c r="C25" s="10" t="s">
        <v>214</v>
      </c>
      <c r="D25" s="10" t="s">
        <v>8</v>
      </c>
      <c r="E25" s="11" t="s">
        <v>4</v>
      </c>
      <c r="F25" s="11" t="s">
        <v>20</v>
      </c>
      <c r="G25" s="11" t="s">
        <v>9</v>
      </c>
      <c r="H25" s="11" t="s">
        <v>121</v>
      </c>
      <c r="I25" s="11" t="s">
        <v>13</v>
      </c>
      <c r="J25" s="11" t="s">
        <v>15</v>
      </c>
      <c r="K25" s="11"/>
      <c r="L25" s="11" t="s">
        <v>17</v>
      </c>
      <c r="M25" s="11" t="s">
        <v>25</v>
      </c>
      <c r="N25" s="11" t="s">
        <v>12</v>
      </c>
      <c r="O25" s="11" t="s">
        <v>230</v>
      </c>
      <c r="P25" s="11" t="s">
        <v>11</v>
      </c>
      <c r="Q25" s="11" t="s">
        <v>28</v>
      </c>
      <c r="R25" s="11" t="s">
        <v>10</v>
      </c>
      <c r="S25" s="11" t="s">
        <v>16</v>
      </c>
      <c r="T25" s="11" t="s">
        <v>14</v>
      </c>
      <c r="U25" s="11" t="s">
        <v>23</v>
      </c>
      <c r="V25" s="11" t="s">
        <v>29</v>
      </c>
      <c r="W25" s="1" t="s">
        <v>40</v>
      </c>
      <c r="X25" s="11" t="s">
        <v>22</v>
      </c>
      <c r="Y25" s="11" t="s">
        <v>21</v>
      </c>
      <c r="Z25" s="11" t="s">
        <v>19</v>
      </c>
      <c r="AA25" s="11" t="s">
        <v>185</v>
      </c>
      <c r="AB25" s="11" t="s">
        <v>26</v>
      </c>
      <c r="AC25" s="11" t="s">
        <v>18</v>
      </c>
      <c r="AD25" s="11" t="s">
        <v>24</v>
      </c>
      <c r="AE25" s="11" t="s">
        <v>27</v>
      </c>
      <c r="AF25" s="11" t="s">
        <v>131</v>
      </c>
      <c r="AG25" s="11" t="s">
        <v>39</v>
      </c>
      <c r="AH25" s="1" t="s">
        <v>119</v>
      </c>
      <c r="AI25" s="11" t="s">
        <v>127</v>
      </c>
      <c r="AJ25" s="11" t="s">
        <v>160</v>
      </c>
      <c r="AK25" s="1" t="s">
        <v>186</v>
      </c>
      <c r="AL25" s="11"/>
      <c r="AM25" s="16"/>
    </row>
    <row r="26" spans="1:39" ht="12.75">
      <c r="A26" t="s">
        <v>1</v>
      </c>
      <c r="B26" s="33">
        <f>SUM(C26:AM26)</f>
        <v>43</v>
      </c>
      <c r="C26" s="5">
        <v>2</v>
      </c>
      <c r="D26" s="5">
        <v>18</v>
      </c>
      <c r="E26" s="1"/>
      <c r="F26" s="1"/>
      <c r="G26" s="1"/>
      <c r="H26" s="1"/>
      <c r="I26" s="1"/>
      <c r="J26" s="1"/>
      <c r="K26" s="1"/>
      <c r="L26" s="1">
        <v>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v>13</v>
      </c>
      <c r="X26" s="1"/>
      <c r="Y26" s="1"/>
      <c r="Z26" s="1"/>
      <c r="AA26" s="1"/>
      <c r="AB26" s="1"/>
      <c r="AC26" s="1"/>
      <c r="AD26" s="1"/>
      <c r="AE26" s="1"/>
      <c r="AF26" s="1"/>
      <c r="AH26" s="1"/>
      <c r="AI26" s="1"/>
      <c r="AK26" s="1"/>
      <c r="AL26" s="1"/>
      <c r="AM26" s="16"/>
    </row>
    <row r="27" spans="1:39" ht="12.75">
      <c r="A27" t="s">
        <v>2</v>
      </c>
      <c r="B27" s="33">
        <f aca="true" t="shared" si="2" ref="B27:B44">SUM(C27:AM27)</f>
        <v>36</v>
      </c>
      <c r="C27" s="5"/>
      <c r="D27" s="5">
        <v>22</v>
      </c>
      <c r="E27" s="1"/>
      <c r="F27" s="1"/>
      <c r="G27" s="1">
        <v>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8</v>
      </c>
      <c r="X27" s="1"/>
      <c r="Y27" s="1"/>
      <c r="Z27" s="1"/>
      <c r="AA27" s="1"/>
      <c r="AB27" s="1"/>
      <c r="AC27" s="1"/>
      <c r="AD27" s="1"/>
      <c r="AE27" s="1"/>
      <c r="AF27" s="1"/>
      <c r="AH27" s="1"/>
      <c r="AI27" s="1"/>
      <c r="AK27" s="1"/>
      <c r="AL27" s="1"/>
      <c r="AM27" s="16"/>
    </row>
    <row r="28" spans="1:39" ht="12.75">
      <c r="A28" t="s">
        <v>3</v>
      </c>
      <c r="B28" s="33">
        <f t="shared" si="2"/>
        <v>30</v>
      </c>
      <c r="C28" s="5"/>
      <c r="D28" s="5">
        <v>30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H28" s="1"/>
      <c r="AI28" s="1"/>
      <c r="AK28" s="1"/>
      <c r="AL28" s="1"/>
      <c r="AM28" s="16"/>
    </row>
    <row r="29" spans="1:39" ht="12.75">
      <c r="A29" t="s">
        <v>42</v>
      </c>
      <c r="B29" s="33">
        <f t="shared" si="2"/>
        <v>36</v>
      </c>
      <c r="C29" s="5"/>
      <c r="D29" s="5">
        <v>26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H29" s="1">
        <v>10</v>
      </c>
      <c r="AI29" s="1"/>
      <c r="AK29" s="1"/>
      <c r="AL29" s="1"/>
      <c r="AM29" s="16"/>
    </row>
    <row r="30" spans="1:39" ht="12.75">
      <c r="A30" t="s">
        <v>43</v>
      </c>
      <c r="B30" s="33">
        <f t="shared" si="2"/>
        <v>22</v>
      </c>
      <c r="C30" s="5"/>
      <c r="D30" s="5">
        <v>12</v>
      </c>
      <c r="E30" s="1"/>
      <c r="F30" s="1"/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H30" s="1">
        <v>10</v>
      </c>
      <c r="AI30" s="1"/>
      <c r="AK30" s="1"/>
      <c r="AL30" s="1"/>
      <c r="AM30" s="16"/>
    </row>
    <row r="31" spans="1:38" s="27" customFormat="1" ht="12.75">
      <c r="A31" s="27" t="s">
        <v>62</v>
      </c>
      <c r="B31" s="33">
        <f t="shared" si="2"/>
        <v>30</v>
      </c>
      <c r="C31" s="84">
        <v>8</v>
      </c>
      <c r="D31" s="84">
        <v>10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H31" s="52">
        <v>12</v>
      </c>
      <c r="AI31" s="52"/>
      <c r="AK31" s="52"/>
      <c r="AL31" s="52"/>
    </row>
    <row r="32" spans="1:38" s="16" customFormat="1" ht="12.75">
      <c r="A32" s="16" t="s">
        <v>63</v>
      </c>
      <c r="B32" s="35">
        <f t="shared" si="2"/>
        <v>36</v>
      </c>
      <c r="C32" s="5"/>
      <c r="D32" s="5">
        <v>18</v>
      </c>
      <c r="E32" s="1">
        <v>10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8</v>
      </c>
      <c r="X32" s="1"/>
      <c r="Y32" s="1"/>
      <c r="Z32" s="1"/>
      <c r="AA32" s="1"/>
      <c r="AB32" s="1"/>
      <c r="AC32" s="1"/>
      <c r="AD32" s="1"/>
      <c r="AE32" s="1"/>
      <c r="AF32" s="1"/>
      <c r="AH32" s="1"/>
      <c r="AI32" s="1"/>
      <c r="AK32" s="1"/>
      <c r="AL32" s="1"/>
    </row>
    <row r="33" spans="1:39" ht="12.75">
      <c r="A33" t="s">
        <v>47</v>
      </c>
      <c r="B33" s="33">
        <f t="shared" si="2"/>
        <v>12</v>
      </c>
      <c r="C33" s="5"/>
      <c r="D33" s="5"/>
      <c r="E33" s="1">
        <v>12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H33" s="1"/>
      <c r="AI33" s="1"/>
      <c r="AK33" s="1"/>
      <c r="AL33" s="1"/>
      <c r="AM33" s="16"/>
    </row>
    <row r="34" spans="1:39" ht="12.75">
      <c r="A34" t="s">
        <v>49</v>
      </c>
      <c r="B34" s="33">
        <f t="shared" si="2"/>
        <v>0</v>
      </c>
      <c r="C34" s="20">
        <v>0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H34" s="1"/>
      <c r="AI34" s="1"/>
      <c r="AK34" s="1"/>
      <c r="AL34" s="1"/>
      <c r="AM34" s="16"/>
    </row>
    <row r="35" spans="1:38" s="27" customFormat="1" ht="12.75">
      <c r="A35" s="27" t="s">
        <v>57</v>
      </c>
      <c r="B35" s="33">
        <f t="shared" si="2"/>
        <v>12</v>
      </c>
      <c r="C35" s="84"/>
      <c r="D35" s="84">
        <v>12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H35" s="52"/>
      <c r="AI35" s="52"/>
      <c r="AK35" s="52"/>
      <c r="AL35" s="52"/>
    </row>
    <row r="36" spans="1:39" ht="12.75">
      <c r="A36" t="s">
        <v>30</v>
      </c>
      <c r="B36" s="33">
        <f t="shared" si="2"/>
        <v>36</v>
      </c>
      <c r="C36" s="5"/>
      <c r="D36" s="5"/>
      <c r="E36" s="1">
        <v>10</v>
      </c>
      <c r="F36" s="1"/>
      <c r="G36" s="1">
        <v>8</v>
      </c>
      <c r="H36" s="1">
        <v>12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6</v>
      </c>
      <c r="X36" s="1"/>
      <c r="Y36" s="1"/>
      <c r="Z36" s="1"/>
      <c r="AA36" s="1"/>
      <c r="AB36" s="1"/>
      <c r="AC36" s="1"/>
      <c r="AD36" s="1"/>
      <c r="AE36" s="1"/>
      <c r="AF36" s="1"/>
      <c r="AH36" s="1"/>
      <c r="AI36" s="1"/>
      <c r="AK36" s="1"/>
      <c r="AL36" s="1"/>
      <c r="AM36" s="16"/>
    </row>
    <row r="37" spans="1:38" s="16" customFormat="1" ht="12.75">
      <c r="A37" s="16" t="s">
        <v>52</v>
      </c>
      <c r="B37" s="35">
        <f t="shared" si="2"/>
        <v>0</v>
      </c>
      <c r="C37" s="20">
        <v>0</v>
      </c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H37" s="1"/>
      <c r="AI37" s="1"/>
      <c r="AK37" s="1"/>
      <c r="AL37" s="1"/>
    </row>
    <row r="38" spans="1:38" s="16" customFormat="1" ht="12.75">
      <c r="A38" s="16" t="s">
        <v>32</v>
      </c>
      <c r="B38" s="35">
        <f t="shared" si="2"/>
        <v>30</v>
      </c>
      <c r="C38" s="5"/>
      <c r="D38" s="5"/>
      <c r="E38" s="1">
        <v>12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18</v>
      </c>
      <c r="X38" s="1"/>
      <c r="Y38" s="1"/>
      <c r="Z38" s="1"/>
      <c r="AA38" s="1"/>
      <c r="AB38" s="1"/>
      <c r="AC38" s="1"/>
      <c r="AD38" s="1"/>
      <c r="AE38" s="1"/>
      <c r="AF38" s="1"/>
      <c r="AH38" s="1"/>
      <c r="AI38" s="1"/>
      <c r="AK38" s="1"/>
      <c r="AL38" s="1"/>
    </row>
    <row r="39" spans="1:38" s="16" customFormat="1" ht="12.75">
      <c r="A39" s="16" t="s">
        <v>33</v>
      </c>
      <c r="B39" s="35">
        <f t="shared" si="2"/>
        <v>0</v>
      </c>
      <c r="C39" s="20">
        <v>0</v>
      </c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H39" s="1"/>
      <c r="AI39" s="1"/>
      <c r="AK39" s="1"/>
      <c r="AL39" s="1"/>
    </row>
    <row r="40" spans="1:38" s="16" customFormat="1" ht="12.75">
      <c r="A40" s="16" t="s">
        <v>34</v>
      </c>
      <c r="B40" s="35">
        <f t="shared" si="2"/>
        <v>30</v>
      </c>
      <c r="C40" s="5"/>
      <c r="D40" s="5">
        <v>12</v>
      </c>
      <c r="E40" s="1">
        <v>10</v>
      </c>
      <c r="F40" s="1"/>
      <c r="G40" s="1"/>
      <c r="H40" s="1"/>
      <c r="I40" s="1"/>
      <c r="J40" s="1"/>
      <c r="K40" s="1"/>
      <c r="L40" s="1"/>
      <c r="M40" s="1"/>
      <c r="N40" s="1">
        <v>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H40" s="1"/>
      <c r="AI40" s="1"/>
      <c r="AK40" s="1"/>
      <c r="AL40" s="1"/>
    </row>
    <row r="41" spans="1:38" s="16" customFormat="1" ht="12.75">
      <c r="A41" s="16" t="s">
        <v>53</v>
      </c>
      <c r="B41" s="35">
        <f t="shared" si="2"/>
        <v>1</v>
      </c>
      <c r="C41" s="5"/>
      <c r="D41" s="5"/>
      <c r="E41" s="1"/>
      <c r="F41" s="1"/>
      <c r="G41" s="1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H41" s="1"/>
      <c r="AI41" s="1"/>
      <c r="AK41" s="1"/>
      <c r="AL41" s="1"/>
    </row>
    <row r="42" spans="1:38" s="27" customFormat="1" ht="12.75">
      <c r="A42" s="27" t="s">
        <v>54</v>
      </c>
      <c r="B42" s="33">
        <f t="shared" si="2"/>
        <v>0</v>
      </c>
      <c r="C42" s="20"/>
      <c r="D42" s="8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H42" s="52"/>
      <c r="AI42" s="52"/>
      <c r="AK42" s="52"/>
      <c r="AL42" s="52"/>
    </row>
    <row r="43" spans="1:39" ht="12.75">
      <c r="A43" t="s">
        <v>55</v>
      </c>
      <c r="B43" s="33">
        <f t="shared" si="2"/>
        <v>22</v>
      </c>
      <c r="C43" s="5"/>
      <c r="D43" s="5"/>
      <c r="E43" s="1">
        <v>12</v>
      </c>
      <c r="F43" s="1"/>
      <c r="G43" s="1">
        <v>10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H43" s="1"/>
      <c r="AI43" s="1"/>
      <c r="AK43" s="1"/>
      <c r="AL43" s="1"/>
      <c r="AM43" s="16"/>
    </row>
    <row r="44" spans="1:39" s="27" customFormat="1" ht="12.75">
      <c r="A44" s="27" t="s">
        <v>58</v>
      </c>
      <c r="B44" s="33">
        <f t="shared" si="2"/>
        <v>84</v>
      </c>
      <c r="C44" s="84">
        <v>44</v>
      </c>
      <c r="D44" s="84">
        <v>16</v>
      </c>
      <c r="E44" s="52">
        <v>24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H44" s="52"/>
      <c r="AI44" s="52"/>
      <c r="AK44" s="52"/>
      <c r="AL44" s="52"/>
      <c r="AM44" s="51"/>
    </row>
    <row r="45" spans="1:39" ht="12.75">
      <c r="A45" s="3" t="s">
        <v>7</v>
      </c>
      <c r="B45" s="50">
        <f>SUM(B26:B44)</f>
        <v>460</v>
      </c>
      <c r="C45" s="4">
        <f aca="true" t="shared" si="3" ref="C45:AK45">SUM(C26:C44)</f>
        <v>54</v>
      </c>
      <c r="D45" s="4">
        <f t="shared" si="3"/>
        <v>176</v>
      </c>
      <c r="E45" s="4">
        <f t="shared" si="3"/>
        <v>90</v>
      </c>
      <c r="F45" s="4">
        <f t="shared" si="3"/>
        <v>0</v>
      </c>
      <c r="G45" s="4">
        <f t="shared" si="3"/>
        <v>25</v>
      </c>
      <c r="H45" s="4">
        <f>SUM(H26:H44)</f>
        <v>12</v>
      </c>
      <c r="I45" s="4">
        <f t="shared" si="3"/>
        <v>0</v>
      </c>
      <c r="J45" s="4">
        <f t="shared" si="3"/>
        <v>0</v>
      </c>
      <c r="K45" s="4">
        <f t="shared" si="3"/>
        <v>0</v>
      </c>
      <c r="L45" s="4">
        <f t="shared" si="3"/>
        <v>10</v>
      </c>
      <c r="M45" s="4">
        <f t="shared" si="3"/>
        <v>0</v>
      </c>
      <c r="N45" s="4">
        <f t="shared" si="3"/>
        <v>8</v>
      </c>
      <c r="O45" s="4">
        <f>SUM(O26:O44)</f>
        <v>0</v>
      </c>
      <c r="P45" s="4">
        <f>SUM(P26:P44)</f>
        <v>0</v>
      </c>
      <c r="Q45" s="4">
        <f>SUM(Q26:Q44)</f>
        <v>0</v>
      </c>
      <c r="R45" s="4">
        <f t="shared" si="3"/>
        <v>0</v>
      </c>
      <c r="S45" s="4">
        <f t="shared" si="3"/>
        <v>0</v>
      </c>
      <c r="T45" s="4">
        <f t="shared" si="3"/>
        <v>0</v>
      </c>
      <c r="U45" s="4">
        <f t="shared" si="3"/>
        <v>0</v>
      </c>
      <c r="V45" s="4">
        <f t="shared" si="3"/>
        <v>0</v>
      </c>
      <c r="W45" s="4">
        <f>SUM(W26:W44)</f>
        <v>53</v>
      </c>
      <c r="X45" s="4">
        <f t="shared" si="3"/>
        <v>0</v>
      </c>
      <c r="Y45" s="4">
        <f t="shared" si="3"/>
        <v>0</v>
      </c>
      <c r="Z45" s="4">
        <f t="shared" si="3"/>
        <v>0</v>
      </c>
      <c r="AA45" s="4">
        <f t="shared" si="3"/>
        <v>0</v>
      </c>
      <c r="AB45" s="4">
        <f t="shared" si="3"/>
        <v>0</v>
      </c>
      <c r="AC45" s="4">
        <f t="shared" si="3"/>
        <v>0</v>
      </c>
      <c r="AD45" s="4">
        <f t="shared" si="3"/>
        <v>0</v>
      </c>
      <c r="AE45" s="4">
        <f t="shared" si="3"/>
        <v>0</v>
      </c>
      <c r="AF45" s="4">
        <f>SUM(AF26:AF44)</f>
        <v>0</v>
      </c>
      <c r="AG45" s="4">
        <f>SUM(AG26:AG44)</f>
        <v>0</v>
      </c>
      <c r="AH45" s="4">
        <f>SUM(AH26:AH44)</f>
        <v>32</v>
      </c>
      <c r="AI45" s="4">
        <f>SUM(AI26:AI44)</f>
        <v>0</v>
      </c>
      <c r="AJ45" s="4">
        <f t="shared" si="3"/>
        <v>0</v>
      </c>
      <c r="AK45" s="4">
        <f t="shared" si="3"/>
        <v>0</v>
      </c>
      <c r="AL45" s="4">
        <f>SUM(AL26:AL44)</f>
        <v>0</v>
      </c>
      <c r="AM45" s="14">
        <f>SUM(C45:AL45)</f>
        <v>460</v>
      </c>
    </row>
    <row r="46" spans="1:39" ht="18" customHeight="1">
      <c r="A46" s="1" t="s">
        <v>219</v>
      </c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4"/>
    </row>
    <row r="47" spans="1:40" ht="12.75">
      <c r="A47" s="1" t="s">
        <v>116</v>
      </c>
      <c r="B47" s="2">
        <f aca="true" t="shared" si="4" ref="B47:AM47">SUM(B45+B23)</f>
        <v>1000</v>
      </c>
      <c r="C47" s="48">
        <f t="shared" si="4"/>
        <v>145</v>
      </c>
      <c r="D47" s="48">
        <f t="shared" si="4"/>
        <v>204</v>
      </c>
      <c r="E47" s="48">
        <f t="shared" si="4"/>
        <v>136</v>
      </c>
      <c r="F47" s="48">
        <f t="shared" si="4"/>
        <v>132</v>
      </c>
      <c r="G47" s="48">
        <f t="shared" si="4"/>
        <v>89</v>
      </c>
      <c r="H47" s="48">
        <f t="shared" si="4"/>
        <v>26</v>
      </c>
      <c r="I47" s="48">
        <f t="shared" si="4"/>
        <v>0</v>
      </c>
      <c r="J47" s="48">
        <f t="shared" si="4"/>
        <v>0</v>
      </c>
      <c r="K47" s="48">
        <f t="shared" si="4"/>
        <v>0</v>
      </c>
      <c r="L47" s="48">
        <f t="shared" si="4"/>
        <v>10</v>
      </c>
      <c r="M47" s="48">
        <f t="shared" si="4"/>
        <v>0</v>
      </c>
      <c r="N47" s="48">
        <f t="shared" si="4"/>
        <v>116</v>
      </c>
      <c r="O47" s="48">
        <f t="shared" si="4"/>
        <v>6</v>
      </c>
      <c r="P47" s="48">
        <f t="shared" si="4"/>
        <v>43</v>
      </c>
      <c r="Q47" s="48">
        <f t="shared" si="4"/>
        <v>0</v>
      </c>
      <c r="R47" s="48">
        <f t="shared" si="4"/>
        <v>8</v>
      </c>
      <c r="S47" s="48">
        <f t="shared" si="4"/>
        <v>0</v>
      </c>
      <c r="T47" s="48">
        <f t="shared" si="4"/>
        <v>0</v>
      </c>
      <c r="U47" s="48">
        <f t="shared" si="4"/>
        <v>0</v>
      </c>
      <c r="V47" s="48">
        <f t="shared" si="4"/>
        <v>0</v>
      </c>
      <c r="W47" s="48">
        <f t="shared" si="4"/>
        <v>53</v>
      </c>
      <c r="X47" s="48">
        <f t="shared" si="4"/>
        <v>0</v>
      </c>
      <c r="Y47" s="48">
        <f t="shared" si="4"/>
        <v>0</v>
      </c>
      <c r="Z47" s="48">
        <f t="shared" si="4"/>
        <v>0</v>
      </c>
      <c r="AA47" s="48">
        <f t="shared" si="4"/>
        <v>0</v>
      </c>
      <c r="AB47" s="48">
        <f t="shared" si="4"/>
        <v>0</v>
      </c>
      <c r="AC47" s="48">
        <f t="shared" si="4"/>
        <v>0</v>
      </c>
      <c r="AD47" s="48">
        <f t="shared" si="4"/>
        <v>0</v>
      </c>
      <c r="AE47" s="48">
        <f t="shared" si="4"/>
        <v>0</v>
      </c>
      <c r="AF47" s="48">
        <f t="shared" si="4"/>
        <v>0</v>
      </c>
      <c r="AG47" s="48">
        <f t="shared" si="4"/>
        <v>0</v>
      </c>
      <c r="AH47" s="48">
        <f t="shared" si="4"/>
        <v>32</v>
      </c>
      <c r="AI47" s="48">
        <f t="shared" si="4"/>
        <v>0</v>
      </c>
      <c r="AJ47" s="48">
        <f t="shared" si="4"/>
        <v>0</v>
      </c>
      <c r="AK47" s="48">
        <f t="shared" si="4"/>
        <v>0</v>
      </c>
      <c r="AL47" s="48">
        <f t="shared" si="4"/>
        <v>0</v>
      </c>
      <c r="AM47" s="14">
        <f t="shared" si="4"/>
        <v>1000</v>
      </c>
      <c r="AN47" t="s">
        <v>113</v>
      </c>
    </row>
    <row r="48" spans="1:39" ht="12.75">
      <c r="A48" s="18" t="s">
        <v>82</v>
      </c>
      <c r="B48" s="104">
        <f>SUM(AM47)</f>
        <v>1000</v>
      </c>
      <c r="AM48" s="16"/>
    </row>
    <row r="49" spans="3:39" ht="12.75">
      <c r="C49" s="10" t="s">
        <v>214</v>
      </c>
      <c r="D49" s="10" t="s">
        <v>8</v>
      </c>
      <c r="E49" s="11" t="s">
        <v>4</v>
      </c>
      <c r="F49" s="11" t="s">
        <v>20</v>
      </c>
      <c r="G49" s="11" t="s">
        <v>9</v>
      </c>
      <c r="H49" s="11" t="s">
        <v>121</v>
      </c>
      <c r="I49" s="11" t="s">
        <v>13</v>
      </c>
      <c r="J49" s="11" t="s">
        <v>15</v>
      </c>
      <c r="K49" s="11"/>
      <c r="L49" s="11" t="s">
        <v>17</v>
      </c>
      <c r="M49" s="11" t="s">
        <v>25</v>
      </c>
      <c r="N49" s="11" t="s">
        <v>12</v>
      </c>
      <c r="O49" s="11" t="s">
        <v>230</v>
      </c>
      <c r="P49" s="11" t="s">
        <v>11</v>
      </c>
      <c r="Q49" s="11" t="s">
        <v>28</v>
      </c>
      <c r="R49" s="11" t="s">
        <v>10</v>
      </c>
      <c r="S49" s="11" t="s">
        <v>16</v>
      </c>
      <c r="T49" s="11" t="s">
        <v>14</v>
      </c>
      <c r="U49" s="11" t="s">
        <v>23</v>
      </c>
      <c r="V49" s="11" t="s">
        <v>29</v>
      </c>
      <c r="W49" s="1" t="s">
        <v>40</v>
      </c>
      <c r="X49" s="11" t="s">
        <v>22</v>
      </c>
      <c r="Y49" s="11" t="s">
        <v>21</v>
      </c>
      <c r="Z49" s="11" t="s">
        <v>19</v>
      </c>
      <c r="AA49" s="11" t="s">
        <v>185</v>
      </c>
      <c r="AB49" s="11" t="s">
        <v>26</v>
      </c>
      <c r="AC49" s="11" t="s">
        <v>18</v>
      </c>
      <c r="AD49" s="11" t="s">
        <v>24</v>
      </c>
      <c r="AE49" s="11" t="s">
        <v>27</v>
      </c>
      <c r="AF49" s="11" t="s">
        <v>131</v>
      </c>
      <c r="AG49" s="11" t="s">
        <v>39</v>
      </c>
      <c r="AH49" s="1" t="s">
        <v>119</v>
      </c>
      <c r="AI49" s="11" t="s">
        <v>127</v>
      </c>
      <c r="AJ49" s="11" t="s">
        <v>160</v>
      </c>
      <c r="AK49" s="1" t="s">
        <v>186</v>
      </c>
      <c r="AL49" s="11"/>
      <c r="AM49" s="16"/>
    </row>
  </sheetData>
  <sheetProtection/>
  <printOptions/>
  <pageMargins left="0.5905511811023623" right="0.3937007874015748" top="0.5905511811023623" bottom="0.5905511811023623" header="0.31496062992125984" footer="0.31496062992125984"/>
  <pageSetup fitToHeight="1" fitToWidth="1" horizontalDpi="1200" verticalDpi="12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8"/>
  <sheetViews>
    <sheetView zoomScale="80" zoomScaleNormal="80" zoomScalePageLayoutView="0" workbookViewId="0" topLeftCell="A1">
      <selection activeCell="AO46" sqref="AO46"/>
    </sheetView>
  </sheetViews>
  <sheetFormatPr defaultColWidth="11.421875" defaultRowHeight="12.75"/>
  <cols>
    <col min="1" max="1" width="13.421875" style="0" customWidth="1"/>
    <col min="2" max="2" width="5.421875" style="0" customWidth="1"/>
    <col min="3" max="3" width="4.28125" style="0" customWidth="1"/>
    <col min="4" max="4" width="5.57421875" style="0" bestFit="1" customWidth="1"/>
    <col min="5" max="38" width="4.28125" style="0" customWidth="1"/>
    <col min="39" max="39" width="5.140625" style="14" customWidth="1"/>
    <col min="40" max="40" width="14.140625" style="0" customWidth="1"/>
  </cols>
  <sheetData>
    <row r="1" spans="1:14" ht="23.25" customHeight="1">
      <c r="A1" s="149" t="s">
        <v>177</v>
      </c>
      <c r="B1" s="149"/>
      <c r="C1" s="31"/>
      <c r="D1" s="31"/>
      <c r="F1" s="6"/>
      <c r="G1" s="6"/>
      <c r="N1" s="51" t="s">
        <v>123</v>
      </c>
    </row>
    <row r="2" spans="3:38" s="89" customFormat="1" ht="12.75"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90"/>
      <c r="X2" s="87"/>
      <c r="Y2" s="87"/>
      <c r="Z2" s="87"/>
      <c r="AA2" s="87"/>
      <c r="AB2" s="87"/>
      <c r="AC2" s="87"/>
      <c r="AD2" s="87"/>
      <c r="AE2" s="87"/>
      <c r="AF2" s="87"/>
      <c r="AG2" s="90"/>
      <c r="AH2" s="87"/>
      <c r="AI2" s="87"/>
      <c r="AJ2" s="90"/>
      <c r="AK2" s="87"/>
      <c r="AL2" s="87"/>
    </row>
    <row r="3" spans="1:38" ht="12.75">
      <c r="A3" s="2" t="s">
        <v>206</v>
      </c>
      <c r="B3" s="2" t="s">
        <v>81</v>
      </c>
      <c r="C3" s="10" t="s">
        <v>214</v>
      </c>
      <c r="D3" s="10" t="s">
        <v>8</v>
      </c>
      <c r="E3" s="11" t="s">
        <v>4</v>
      </c>
      <c r="F3" s="11" t="s">
        <v>20</v>
      </c>
      <c r="G3" s="11" t="s">
        <v>9</v>
      </c>
      <c r="H3" s="11" t="s">
        <v>121</v>
      </c>
      <c r="I3" s="11" t="s">
        <v>13</v>
      </c>
      <c r="J3" s="11" t="s">
        <v>15</v>
      </c>
      <c r="K3" s="11"/>
      <c r="L3" s="11" t="s">
        <v>17</v>
      </c>
      <c r="M3" s="11" t="s">
        <v>25</v>
      </c>
      <c r="N3" s="11" t="s">
        <v>12</v>
      </c>
      <c r="O3" s="11" t="s">
        <v>230</v>
      </c>
      <c r="P3" s="11" t="s">
        <v>11</v>
      </c>
      <c r="Q3" s="11" t="s">
        <v>28</v>
      </c>
      <c r="R3" s="11" t="s">
        <v>10</v>
      </c>
      <c r="S3" s="11" t="s">
        <v>16</v>
      </c>
      <c r="T3" s="11" t="s">
        <v>14</v>
      </c>
      <c r="U3" s="11" t="s">
        <v>23</v>
      </c>
      <c r="V3" s="11" t="s">
        <v>29</v>
      </c>
      <c r="W3" s="1" t="s">
        <v>40</v>
      </c>
      <c r="X3" s="11" t="s">
        <v>22</v>
      </c>
      <c r="Y3" s="11" t="s">
        <v>21</v>
      </c>
      <c r="Z3" s="11" t="s">
        <v>19</v>
      </c>
      <c r="AA3" s="11" t="s">
        <v>185</v>
      </c>
      <c r="AB3" s="11" t="s">
        <v>26</v>
      </c>
      <c r="AC3" s="11" t="s">
        <v>18</v>
      </c>
      <c r="AD3" s="11" t="s">
        <v>24</v>
      </c>
      <c r="AE3" s="11" t="s">
        <v>27</v>
      </c>
      <c r="AF3" s="11" t="s">
        <v>131</v>
      </c>
      <c r="AG3" s="11" t="s">
        <v>39</v>
      </c>
      <c r="AH3" s="1" t="s">
        <v>119</v>
      </c>
      <c r="AI3" s="11" t="s">
        <v>127</v>
      </c>
      <c r="AJ3" s="11" t="s">
        <v>160</v>
      </c>
      <c r="AK3" s="1" t="s">
        <v>186</v>
      </c>
      <c r="AL3" s="11"/>
    </row>
    <row r="4" spans="1:38" ht="12.75">
      <c r="A4" t="s">
        <v>1</v>
      </c>
      <c r="B4" s="33">
        <f>SUM(C4:AK4)</f>
        <v>48</v>
      </c>
      <c r="C4" s="5">
        <v>22</v>
      </c>
      <c r="D4" s="5">
        <v>15</v>
      </c>
      <c r="E4" s="1"/>
      <c r="F4" s="1">
        <v>2</v>
      </c>
      <c r="G4" s="1"/>
      <c r="H4" s="1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1</v>
      </c>
      <c r="U4" s="1"/>
      <c r="V4" s="1"/>
      <c r="W4" s="1">
        <v>7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t="s">
        <v>228</v>
      </c>
      <c r="B5" s="33">
        <f>SUM(C5:AK5)</f>
        <v>30</v>
      </c>
      <c r="C5" s="5">
        <v>12</v>
      </c>
      <c r="D5" s="5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t="s">
        <v>229</v>
      </c>
      <c r="B6" s="33">
        <f aca="true" t="shared" si="0" ref="B6:B20">SUM(C6:AK6)</f>
        <v>43</v>
      </c>
      <c r="C6" s="5">
        <v>16</v>
      </c>
      <c r="D6" s="5">
        <v>18</v>
      </c>
      <c r="E6" s="1"/>
      <c r="F6" s="1"/>
      <c r="G6" s="1"/>
      <c r="H6" s="1"/>
      <c r="I6" s="1"/>
      <c r="J6" s="1"/>
      <c r="K6" s="1"/>
      <c r="L6" s="1"/>
      <c r="M6" s="1">
        <v>1</v>
      </c>
      <c r="N6" s="1"/>
      <c r="O6" s="1"/>
      <c r="P6" s="1"/>
      <c r="Q6" s="1"/>
      <c r="R6" s="1">
        <v>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s="27" customFormat="1" ht="12.75">
      <c r="A7" s="27" t="s">
        <v>62</v>
      </c>
      <c r="B7" s="33">
        <f t="shared" si="0"/>
        <v>42</v>
      </c>
      <c r="C7" s="84">
        <v>6</v>
      </c>
      <c r="D7" s="84">
        <v>22</v>
      </c>
      <c r="E7" s="52"/>
      <c r="F7" s="52"/>
      <c r="G7" s="52"/>
      <c r="H7" s="52">
        <v>2</v>
      </c>
      <c r="I7" s="52"/>
      <c r="J7" s="52"/>
      <c r="K7" s="52"/>
      <c r="L7" s="52"/>
      <c r="M7" s="52">
        <v>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>
        <v>8</v>
      </c>
      <c r="AI7" s="52"/>
      <c r="AJ7" s="52"/>
      <c r="AK7" s="52"/>
      <c r="AL7" s="52"/>
      <c r="AM7" s="51"/>
    </row>
    <row r="8" spans="1:39" s="16" customFormat="1" ht="12.75">
      <c r="A8" s="16" t="s">
        <v>63</v>
      </c>
      <c r="B8" s="35">
        <f t="shared" si="0"/>
        <v>36</v>
      </c>
      <c r="C8" s="5">
        <v>24</v>
      </c>
      <c r="D8" s="5">
        <v>12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4"/>
    </row>
    <row r="9" spans="1:39" s="16" customFormat="1" ht="12.75">
      <c r="A9" s="16" t="s">
        <v>64</v>
      </c>
      <c r="B9" s="35">
        <f>SUM(C9:AK9)</f>
        <v>30</v>
      </c>
      <c r="C9" s="5">
        <v>30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4"/>
    </row>
    <row r="10" spans="1:38" ht="12.75">
      <c r="A10" t="s">
        <v>49</v>
      </c>
      <c r="B10" s="33">
        <f t="shared" si="0"/>
        <v>12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12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s="27" customFormat="1" ht="12.75">
      <c r="A11" s="27" t="s">
        <v>51</v>
      </c>
      <c r="B11" s="33">
        <f t="shared" si="0"/>
        <v>12</v>
      </c>
      <c r="C11" s="84">
        <v>12</v>
      </c>
      <c r="D11" s="8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1"/>
    </row>
    <row r="12" spans="1:38" ht="12.75">
      <c r="A12" t="s">
        <v>30</v>
      </c>
      <c r="B12" s="33">
        <f t="shared" si="0"/>
        <v>45</v>
      </c>
      <c r="C12" s="5">
        <v>11</v>
      </c>
      <c r="D12" s="5">
        <v>17</v>
      </c>
      <c r="E12" s="1"/>
      <c r="F12" s="1"/>
      <c r="G12" s="1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15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s="16" customFormat="1" ht="12.75">
      <c r="A13" s="16" t="s">
        <v>52</v>
      </c>
      <c r="B13" s="35">
        <f t="shared" si="0"/>
        <v>22</v>
      </c>
      <c r="C13" s="5"/>
      <c r="D13" s="5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4"/>
    </row>
    <row r="14" spans="1:38" ht="12.75">
      <c r="A14" t="s">
        <v>32</v>
      </c>
      <c r="B14" s="33">
        <f t="shared" si="0"/>
        <v>42</v>
      </c>
      <c r="C14" s="5">
        <v>18</v>
      </c>
      <c r="D14" s="5">
        <v>18</v>
      </c>
      <c r="E14" s="1"/>
      <c r="F14" s="1">
        <v>2</v>
      </c>
      <c r="G14" s="1"/>
      <c r="H14" s="1">
        <v>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t="s">
        <v>33</v>
      </c>
      <c r="B15" s="33">
        <f t="shared" si="0"/>
        <v>0</v>
      </c>
      <c r="C15" s="20">
        <v>0</v>
      </c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t="s">
        <v>34</v>
      </c>
      <c r="B16" s="33">
        <f t="shared" si="0"/>
        <v>45</v>
      </c>
      <c r="C16" s="5">
        <v>18</v>
      </c>
      <c r="D16" s="5">
        <v>20</v>
      </c>
      <c r="E16" s="1"/>
      <c r="F16" s="1">
        <v>1</v>
      </c>
      <c r="G16" s="1"/>
      <c r="H16" s="1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1</v>
      </c>
      <c r="U16" s="1"/>
      <c r="V16" s="1"/>
      <c r="W16" s="1">
        <v>4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9" s="16" customFormat="1" ht="12.75">
      <c r="A17" s="16" t="s">
        <v>53</v>
      </c>
      <c r="B17" s="35">
        <f t="shared" si="0"/>
        <v>36</v>
      </c>
      <c r="C17" s="5">
        <v>16</v>
      </c>
      <c r="D17" s="5">
        <v>12</v>
      </c>
      <c r="E17" s="1"/>
      <c r="F17" s="1"/>
      <c r="G17" s="1"/>
      <c r="H17" s="1">
        <v>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4"/>
    </row>
    <row r="18" spans="1:39" s="27" customFormat="1" ht="12.75">
      <c r="A18" s="27" t="s">
        <v>54</v>
      </c>
      <c r="B18" s="33">
        <f t="shared" si="0"/>
        <v>0</v>
      </c>
      <c r="C18" s="84"/>
      <c r="D18" s="8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1"/>
    </row>
    <row r="19" spans="1:38" ht="12.75">
      <c r="A19" t="s">
        <v>55</v>
      </c>
      <c r="B19" s="33">
        <f t="shared" si="0"/>
        <v>44</v>
      </c>
      <c r="C19" s="5">
        <v>10</v>
      </c>
      <c r="D19" s="5">
        <v>24</v>
      </c>
      <c r="E19" s="1"/>
      <c r="F19" s="1"/>
      <c r="G19" s="1"/>
      <c r="H19" s="1">
        <v>1</v>
      </c>
      <c r="I19" s="1"/>
      <c r="J19" s="1"/>
      <c r="K19" s="1"/>
      <c r="L19" s="1"/>
      <c r="M19" s="1"/>
      <c r="N19" s="1"/>
      <c r="O19" s="1">
        <v>8</v>
      </c>
      <c r="P19" s="1"/>
      <c r="Q19" s="1"/>
      <c r="R19" s="1"/>
      <c r="S19" s="1"/>
      <c r="T19" s="1">
        <v>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9" s="27" customFormat="1" ht="12.75">
      <c r="A20" s="27" t="s">
        <v>58</v>
      </c>
      <c r="B20" s="33">
        <f t="shared" si="0"/>
        <v>90</v>
      </c>
      <c r="C20" s="84">
        <v>42</v>
      </c>
      <c r="D20" s="84">
        <v>36</v>
      </c>
      <c r="E20" s="52"/>
      <c r="F20" s="52"/>
      <c r="G20" s="52"/>
      <c r="H20" s="52"/>
      <c r="I20" s="52"/>
      <c r="J20" s="52"/>
      <c r="K20" s="52"/>
      <c r="L20" s="52">
        <v>10</v>
      </c>
      <c r="M20" s="52"/>
      <c r="N20" s="52"/>
      <c r="O20" s="52"/>
      <c r="P20" s="52"/>
      <c r="Q20" s="52"/>
      <c r="R20" s="52"/>
      <c r="S20" s="52"/>
      <c r="T20" s="52"/>
      <c r="U20" s="52">
        <v>2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1"/>
    </row>
    <row r="21" spans="1:39" ht="12.75">
      <c r="A21" s="3" t="s">
        <v>7</v>
      </c>
      <c r="B21" s="50">
        <f>SUM(B4:B20)</f>
        <v>577</v>
      </c>
      <c r="C21" s="4">
        <f aca="true" t="shared" si="1" ref="C21:AJ21">SUM(C4:C20)</f>
        <v>237</v>
      </c>
      <c r="D21" s="4">
        <f t="shared" si="1"/>
        <v>216</v>
      </c>
      <c r="E21" s="4">
        <f t="shared" si="1"/>
        <v>0</v>
      </c>
      <c r="F21" s="4">
        <f t="shared" si="1"/>
        <v>5</v>
      </c>
      <c r="G21" s="4">
        <f t="shared" si="1"/>
        <v>2</v>
      </c>
      <c r="H21" s="4">
        <f>SUM(H4:H20)</f>
        <v>17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10</v>
      </c>
      <c r="M21" s="4">
        <f t="shared" si="1"/>
        <v>5</v>
      </c>
      <c r="N21" s="4">
        <f t="shared" si="1"/>
        <v>0</v>
      </c>
      <c r="O21" s="4">
        <f>SUM(O4:O20)</f>
        <v>8</v>
      </c>
      <c r="P21" s="4">
        <f>SUM(P4:P20)</f>
        <v>0</v>
      </c>
      <c r="Q21" s="4">
        <f>SUM(Q4:Q20)</f>
        <v>0</v>
      </c>
      <c r="R21" s="4">
        <f t="shared" si="1"/>
        <v>8</v>
      </c>
      <c r="S21" s="4">
        <f t="shared" si="1"/>
        <v>0</v>
      </c>
      <c r="T21" s="4">
        <f t="shared" si="1"/>
        <v>3</v>
      </c>
      <c r="U21" s="4">
        <f t="shared" si="1"/>
        <v>12</v>
      </c>
      <c r="V21" s="4">
        <f t="shared" si="1"/>
        <v>0</v>
      </c>
      <c r="W21" s="4">
        <f>SUM(W4:W20)</f>
        <v>46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 t="shared" si="1"/>
        <v>0</v>
      </c>
      <c r="AB21" s="4">
        <f t="shared" si="1"/>
        <v>0</v>
      </c>
      <c r="AC21" s="4">
        <f t="shared" si="1"/>
        <v>0</v>
      </c>
      <c r="AD21" s="4">
        <f t="shared" si="1"/>
        <v>0</v>
      </c>
      <c r="AE21" s="4">
        <f t="shared" si="1"/>
        <v>0</v>
      </c>
      <c r="AF21" s="4">
        <f>SUM(AF4:AF20)</f>
        <v>0</v>
      </c>
      <c r="AG21" s="4">
        <f>SUM(AG4:AG20)</f>
        <v>0</v>
      </c>
      <c r="AH21" s="4">
        <f>SUM(AH4:AH20)</f>
        <v>8</v>
      </c>
      <c r="AI21" s="4">
        <f>SUM(AI4:AI20)</f>
        <v>0</v>
      </c>
      <c r="AJ21" s="4">
        <f t="shared" si="1"/>
        <v>0</v>
      </c>
      <c r="AK21" s="4">
        <f>SUM(AK4:AK20)</f>
        <v>0</v>
      </c>
      <c r="AL21" s="4">
        <f>SUM(AL4:AL20)</f>
        <v>0</v>
      </c>
      <c r="AM21" s="14">
        <f>SUM(C21:AL21)</f>
        <v>577</v>
      </c>
    </row>
    <row r="22" spans="1:38" ht="12.75">
      <c r="A22" s="3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2" t="s">
        <v>207</v>
      </c>
      <c r="B23" s="2" t="s">
        <v>81</v>
      </c>
      <c r="C23" s="10" t="s">
        <v>214</v>
      </c>
      <c r="D23" s="10" t="s">
        <v>8</v>
      </c>
      <c r="E23" s="11" t="s">
        <v>4</v>
      </c>
      <c r="F23" s="11" t="s">
        <v>20</v>
      </c>
      <c r="G23" s="11" t="s">
        <v>9</v>
      </c>
      <c r="H23" s="11" t="s">
        <v>121</v>
      </c>
      <c r="I23" s="11" t="s">
        <v>13</v>
      </c>
      <c r="J23" s="11" t="s">
        <v>15</v>
      </c>
      <c r="K23" s="11"/>
      <c r="L23" s="11" t="s">
        <v>17</v>
      </c>
      <c r="M23" s="11" t="s">
        <v>25</v>
      </c>
      <c r="N23" s="11" t="s">
        <v>12</v>
      </c>
      <c r="O23" s="11" t="s">
        <v>230</v>
      </c>
      <c r="P23" s="11" t="s">
        <v>11</v>
      </c>
      <c r="Q23" s="11" t="s">
        <v>28</v>
      </c>
      <c r="R23" s="11" t="s">
        <v>10</v>
      </c>
      <c r="S23" s="11" t="s">
        <v>16</v>
      </c>
      <c r="T23" s="11" t="s">
        <v>14</v>
      </c>
      <c r="U23" s="11" t="s">
        <v>23</v>
      </c>
      <c r="V23" s="11" t="s">
        <v>29</v>
      </c>
      <c r="W23" s="1" t="s">
        <v>40</v>
      </c>
      <c r="X23" s="11" t="s">
        <v>22</v>
      </c>
      <c r="Y23" s="11" t="s">
        <v>21</v>
      </c>
      <c r="Z23" s="11" t="s">
        <v>19</v>
      </c>
      <c r="AA23" s="11" t="s">
        <v>185</v>
      </c>
      <c r="AB23" s="11" t="s">
        <v>26</v>
      </c>
      <c r="AC23" s="11" t="s">
        <v>18</v>
      </c>
      <c r="AD23" s="11" t="s">
        <v>24</v>
      </c>
      <c r="AE23" s="11" t="s">
        <v>27</v>
      </c>
      <c r="AF23" s="11" t="s">
        <v>131</v>
      </c>
      <c r="AG23" s="11" t="s">
        <v>39</v>
      </c>
      <c r="AH23" s="1" t="s">
        <v>119</v>
      </c>
      <c r="AI23" s="11" t="s">
        <v>127</v>
      </c>
      <c r="AJ23" s="11" t="s">
        <v>160</v>
      </c>
      <c r="AK23" s="1" t="s">
        <v>186</v>
      </c>
      <c r="AL23" s="11"/>
    </row>
    <row r="24" spans="1:38" ht="12.75">
      <c r="A24" t="s">
        <v>163</v>
      </c>
      <c r="B24" s="33">
        <f>SUM(C24:AK24)</f>
        <v>51</v>
      </c>
      <c r="C24" s="5"/>
      <c r="D24" s="5">
        <v>16</v>
      </c>
      <c r="E24" s="1"/>
      <c r="F24" s="1">
        <v>8</v>
      </c>
      <c r="G24" s="1"/>
      <c r="H24" s="1">
        <v>1</v>
      </c>
      <c r="I24" s="1">
        <v>2</v>
      </c>
      <c r="J24" s="1"/>
      <c r="K24" s="1"/>
      <c r="L24" s="1">
        <v>4</v>
      </c>
      <c r="M24" s="1"/>
      <c r="N24" s="1"/>
      <c r="O24" s="1"/>
      <c r="P24" s="1"/>
      <c r="Q24" s="1"/>
      <c r="R24" s="1"/>
      <c r="S24" s="1"/>
      <c r="T24" s="1">
        <v>1</v>
      </c>
      <c r="U24" s="1">
        <v>1</v>
      </c>
      <c r="V24" s="1"/>
      <c r="W24" s="1">
        <v>18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t="s">
        <v>229</v>
      </c>
      <c r="B25" s="33">
        <f aca="true" t="shared" si="2" ref="B25:B37">SUM(C25:AK25)</f>
        <v>40</v>
      </c>
      <c r="C25" s="5">
        <v>12</v>
      </c>
      <c r="D25" s="5">
        <v>10</v>
      </c>
      <c r="E25" s="1"/>
      <c r="F25" s="1"/>
      <c r="G25" s="1"/>
      <c r="H25" s="1"/>
      <c r="I25" s="1"/>
      <c r="J25" s="1"/>
      <c r="K25" s="1"/>
      <c r="L25" s="1">
        <v>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8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9" s="27" customFormat="1" ht="12.75">
      <c r="A26" s="27" t="s">
        <v>66</v>
      </c>
      <c r="B26" s="33">
        <f t="shared" si="2"/>
        <v>43</v>
      </c>
      <c r="C26" s="84">
        <v>18</v>
      </c>
      <c r="D26" s="84">
        <v>14</v>
      </c>
      <c r="E26" s="52"/>
      <c r="F26" s="52"/>
      <c r="G26" s="52"/>
      <c r="H26" s="52"/>
      <c r="I26" s="52"/>
      <c r="J26" s="52"/>
      <c r="K26" s="52"/>
      <c r="L26" s="52"/>
      <c r="M26" s="52">
        <v>1</v>
      </c>
      <c r="N26" s="52"/>
      <c r="O26" s="52"/>
      <c r="P26" s="52"/>
      <c r="Q26" s="52"/>
      <c r="R26" s="52"/>
      <c r="S26" s="52"/>
      <c r="T26" s="52"/>
      <c r="U26" s="52"/>
      <c r="V26" s="52"/>
      <c r="W26" s="52">
        <v>10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1"/>
    </row>
    <row r="27" spans="1:39" s="16" customFormat="1" ht="12.75">
      <c r="A27" s="16" t="s">
        <v>70</v>
      </c>
      <c r="B27" s="35">
        <f t="shared" si="2"/>
        <v>44</v>
      </c>
      <c r="C27" s="5"/>
      <c r="D27" s="5">
        <v>18</v>
      </c>
      <c r="E27" s="1"/>
      <c r="F27" s="1"/>
      <c r="G27" s="1"/>
      <c r="H27" s="1"/>
      <c r="I27" s="1"/>
      <c r="J27" s="1"/>
      <c r="K27" s="1"/>
      <c r="L27" s="1">
        <v>10</v>
      </c>
      <c r="M27" s="1"/>
      <c r="N27" s="1"/>
      <c r="O27" s="1"/>
      <c r="P27" s="1"/>
      <c r="Q27" s="1"/>
      <c r="R27" s="1"/>
      <c r="S27" s="1"/>
      <c r="T27" s="1">
        <v>8</v>
      </c>
      <c r="U27" s="1"/>
      <c r="V27" s="1"/>
      <c r="W27" s="1">
        <v>8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4"/>
    </row>
    <row r="28" spans="1:38" ht="12.75">
      <c r="A28" t="s">
        <v>49</v>
      </c>
      <c r="B28" s="33">
        <f t="shared" si="2"/>
        <v>22</v>
      </c>
      <c r="C28" s="5"/>
      <c r="D28" s="5"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10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9" s="27" customFormat="1" ht="12.75">
      <c r="A29" s="27" t="s">
        <v>51</v>
      </c>
      <c r="B29" s="33">
        <f t="shared" si="2"/>
        <v>30</v>
      </c>
      <c r="C29" s="84">
        <v>10</v>
      </c>
      <c r="D29" s="84">
        <v>20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1"/>
    </row>
    <row r="30" spans="1:38" ht="12.75">
      <c r="A30" t="s">
        <v>30</v>
      </c>
      <c r="B30" s="33">
        <f t="shared" si="2"/>
        <v>45</v>
      </c>
      <c r="C30" s="5"/>
      <c r="D30" s="5">
        <v>20</v>
      </c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8</v>
      </c>
      <c r="U30" s="1">
        <v>1</v>
      </c>
      <c r="V30" s="1"/>
      <c r="W30" s="1">
        <v>15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t="s">
        <v>52</v>
      </c>
      <c r="B31" s="33">
        <f t="shared" si="2"/>
        <v>36</v>
      </c>
      <c r="C31" s="5"/>
      <c r="D31" s="5">
        <v>28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8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t="s">
        <v>32</v>
      </c>
      <c r="B32" s="33">
        <f t="shared" si="2"/>
        <v>52</v>
      </c>
      <c r="C32" s="5"/>
      <c r="D32" s="5">
        <v>9</v>
      </c>
      <c r="E32" s="1"/>
      <c r="F32" s="1">
        <v>10</v>
      </c>
      <c r="G32" s="1"/>
      <c r="H32" s="1"/>
      <c r="I32" s="1">
        <v>2</v>
      </c>
      <c r="J32" s="1"/>
      <c r="K32" s="1"/>
      <c r="L32" s="1">
        <v>10</v>
      </c>
      <c r="M32" s="1"/>
      <c r="N32" s="1"/>
      <c r="O32" s="1"/>
      <c r="P32" s="1"/>
      <c r="Q32" s="1"/>
      <c r="R32" s="1"/>
      <c r="S32" s="1"/>
      <c r="T32" s="1">
        <v>4</v>
      </c>
      <c r="U32" s="1">
        <v>2</v>
      </c>
      <c r="V32" s="1"/>
      <c r="W32" s="1">
        <v>15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t="s">
        <v>34</v>
      </c>
      <c r="B33" s="33">
        <f t="shared" si="2"/>
        <v>42</v>
      </c>
      <c r="C33" s="5"/>
      <c r="D33" s="5"/>
      <c r="E33" s="1"/>
      <c r="F33" s="1">
        <v>2</v>
      </c>
      <c r="G33" s="1"/>
      <c r="H33" s="1"/>
      <c r="I33" s="1"/>
      <c r="J33" s="1"/>
      <c r="K33" s="1"/>
      <c r="L33" s="1">
        <v>6</v>
      </c>
      <c r="M33" s="1"/>
      <c r="N33" s="1"/>
      <c r="O33" s="1"/>
      <c r="P33" s="1"/>
      <c r="Q33" s="1"/>
      <c r="R33" s="1"/>
      <c r="S33" s="1"/>
      <c r="T33" s="1">
        <v>10</v>
      </c>
      <c r="U33" s="1"/>
      <c r="V33" s="1"/>
      <c r="W33" s="1">
        <v>24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t="s">
        <v>53</v>
      </c>
      <c r="B34" s="33">
        <f t="shared" si="2"/>
        <v>22</v>
      </c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10</v>
      </c>
      <c r="U34" s="1"/>
      <c r="V34" s="1"/>
      <c r="W34" s="1">
        <v>12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t="s">
        <v>236</v>
      </c>
      <c r="B35" s="33">
        <f t="shared" si="2"/>
        <v>42</v>
      </c>
      <c r="C35" s="5"/>
      <c r="D35" s="5">
        <v>16</v>
      </c>
      <c r="E35" s="1"/>
      <c r="F35" s="1"/>
      <c r="G35" s="1"/>
      <c r="H35" s="1"/>
      <c r="I35" s="1"/>
      <c r="J35" s="1"/>
      <c r="K35" s="1"/>
      <c r="L35" s="1">
        <v>12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14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t="s">
        <v>55</v>
      </c>
      <c r="B36" s="33">
        <f t="shared" si="2"/>
        <v>50</v>
      </c>
      <c r="C36" s="5"/>
      <c r="D36" s="5">
        <v>10</v>
      </c>
      <c r="E36" s="1"/>
      <c r="F36" s="1"/>
      <c r="G36" s="1"/>
      <c r="H36" s="1">
        <v>1</v>
      </c>
      <c r="I36" s="1">
        <v>2</v>
      </c>
      <c r="J36" s="1"/>
      <c r="K36" s="1"/>
      <c r="L36" s="1">
        <v>18</v>
      </c>
      <c r="M36" s="1"/>
      <c r="N36" s="1"/>
      <c r="O36" s="1"/>
      <c r="P36" s="1"/>
      <c r="Q36" s="1"/>
      <c r="R36" s="1"/>
      <c r="S36" s="1"/>
      <c r="T36" s="1">
        <v>12</v>
      </c>
      <c r="U36" s="1">
        <v>1</v>
      </c>
      <c r="V36" s="1"/>
      <c r="W36" s="1">
        <v>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9" s="27" customFormat="1" ht="12.75">
      <c r="A37" s="27" t="s">
        <v>69</v>
      </c>
      <c r="B37" s="33">
        <f t="shared" si="2"/>
        <v>96</v>
      </c>
      <c r="C37" s="84"/>
      <c r="D37" s="84">
        <v>28</v>
      </c>
      <c r="E37" s="52"/>
      <c r="F37" s="52"/>
      <c r="G37" s="52"/>
      <c r="H37" s="52"/>
      <c r="I37" s="52"/>
      <c r="J37" s="52"/>
      <c r="K37" s="52"/>
      <c r="L37" s="52">
        <v>22</v>
      </c>
      <c r="M37" s="52"/>
      <c r="N37" s="52"/>
      <c r="O37" s="52"/>
      <c r="P37" s="52"/>
      <c r="Q37" s="52"/>
      <c r="R37" s="52"/>
      <c r="S37" s="52"/>
      <c r="T37" s="52">
        <v>12</v>
      </c>
      <c r="U37" s="52"/>
      <c r="V37" s="52"/>
      <c r="W37" s="52">
        <v>34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1"/>
    </row>
    <row r="38" spans="1:39" ht="12.75">
      <c r="A38" s="3" t="s">
        <v>7</v>
      </c>
      <c r="B38" s="50">
        <f>SUM(B24:B37)</f>
        <v>615</v>
      </c>
      <c r="C38" s="4">
        <f aca="true" t="shared" si="3" ref="C38:AJ38">SUM(C24:C37)</f>
        <v>40</v>
      </c>
      <c r="D38" s="4">
        <f t="shared" si="3"/>
        <v>201</v>
      </c>
      <c r="E38" s="4">
        <f t="shared" si="3"/>
        <v>0</v>
      </c>
      <c r="F38" s="4">
        <f t="shared" si="3"/>
        <v>21</v>
      </c>
      <c r="G38" s="4">
        <f t="shared" si="3"/>
        <v>0</v>
      </c>
      <c r="H38" s="4">
        <f>SUM(H24:H37)</f>
        <v>2</v>
      </c>
      <c r="I38" s="4">
        <f t="shared" si="3"/>
        <v>6</v>
      </c>
      <c r="J38" s="4">
        <f t="shared" si="3"/>
        <v>0</v>
      </c>
      <c r="K38" s="4">
        <f t="shared" si="3"/>
        <v>0</v>
      </c>
      <c r="L38" s="4">
        <f t="shared" si="3"/>
        <v>92</v>
      </c>
      <c r="M38" s="4">
        <f t="shared" si="3"/>
        <v>1</v>
      </c>
      <c r="N38" s="4">
        <f t="shared" si="3"/>
        <v>0</v>
      </c>
      <c r="O38" s="4">
        <f>SUM(O24:O37)</f>
        <v>0</v>
      </c>
      <c r="P38" s="4">
        <f>SUM(P24:P37)</f>
        <v>0</v>
      </c>
      <c r="Q38" s="4">
        <f>SUM(Q24:Q37)</f>
        <v>0</v>
      </c>
      <c r="R38" s="4">
        <f t="shared" si="3"/>
        <v>0</v>
      </c>
      <c r="S38" s="4">
        <f t="shared" si="3"/>
        <v>0</v>
      </c>
      <c r="T38" s="4">
        <f t="shared" si="3"/>
        <v>65</v>
      </c>
      <c r="U38" s="4">
        <f t="shared" si="3"/>
        <v>13</v>
      </c>
      <c r="V38" s="4">
        <f t="shared" si="3"/>
        <v>0</v>
      </c>
      <c r="W38" s="4">
        <f>SUM(W24:W37)</f>
        <v>174</v>
      </c>
      <c r="X38" s="4">
        <f t="shared" si="3"/>
        <v>0</v>
      </c>
      <c r="Y38" s="4">
        <f t="shared" si="3"/>
        <v>0</v>
      </c>
      <c r="Z38" s="4">
        <f t="shared" si="3"/>
        <v>0</v>
      </c>
      <c r="AA38" s="4">
        <f t="shared" si="3"/>
        <v>0</v>
      </c>
      <c r="AB38" s="4">
        <f t="shared" si="3"/>
        <v>0</v>
      </c>
      <c r="AC38" s="4">
        <f t="shared" si="3"/>
        <v>0</v>
      </c>
      <c r="AD38" s="4">
        <f t="shared" si="3"/>
        <v>0</v>
      </c>
      <c r="AE38" s="4">
        <f t="shared" si="3"/>
        <v>0</v>
      </c>
      <c r="AF38" s="4">
        <f>SUM(AF24:AF37)</f>
        <v>0</v>
      </c>
      <c r="AG38" s="4">
        <f>SUM(AG24:AG37)</f>
        <v>0</v>
      </c>
      <c r="AH38" s="4">
        <f>SUM(AH84:AH87)</f>
        <v>0</v>
      </c>
      <c r="AI38" s="4">
        <f>SUM(AI24:AI37)</f>
        <v>0</v>
      </c>
      <c r="AJ38" s="4">
        <f t="shared" si="3"/>
        <v>0</v>
      </c>
      <c r="AK38" s="4">
        <f>SUM(AK84:AK87)</f>
        <v>0</v>
      </c>
      <c r="AL38" s="4">
        <f>SUM(AL24:AL37)</f>
        <v>0</v>
      </c>
      <c r="AM38" s="14">
        <f>SUM(C38:AL38)</f>
        <v>615</v>
      </c>
    </row>
    <row r="39" spans="3:3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2" t="s">
        <v>209</v>
      </c>
      <c r="B40" s="2" t="s">
        <v>81</v>
      </c>
      <c r="C40" s="10" t="s">
        <v>214</v>
      </c>
      <c r="D40" s="10" t="s">
        <v>8</v>
      </c>
      <c r="E40" s="11" t="s">
        <v>4</v>
      </c>
      <c r="F40" s="11" t="s">
        <v>20</v>
      </c>
      <c r="G40" s="11" t="s">
        <v>9</v>
      </c>
      <c r="H40" s="11" t="s">
        <v>121</v>
      </c>
      <c r="I40" s="11" t="s">
        <v>13</v>
      </c>
      <c r="J40" s="11" t="s">
        <v>15</v>
      </c>
      <c r="K40" s="11"/>
      <c r="L40" s="11" t="s">
        <v>17</v>
      </c>
      <c r="M40" s="11" t="s">
        <v>25</v>
      </c>
      <c r="N40" s="11" t="s">
        <v>12</v>
      </c>
      <c r="O40" s="11" t="s">
        <v>230</v>
      </c>
      <c r="P40" s="11" t="s">
        <v>11</v>
      </c>
      <c r="Q40" s="11" t="s">
        <v>28</v>
      </c>
      <c r="R40" s="11" t="s">
        <v>10</v>
      </c>
      <c r="S40" s="11" t="s">
        <v>16</v>
      </c>
      <c r="T40" s="11" t="s">
        <v>14</v>
      </c>
      <c r="U40" s="11" t="s">
        <v>23</v>
      </c>
      <c r="V40" s="11" t="s">
        <v>29</v>
      </c>
      <c r="W40" s="1" t="s">
        <v>40</v>
      </c>
      <c r="X40" s="11" t="s">
        <v>22</v>
      </c>
      <c r="Y40" s="11" t="s">
        <v>21</v>
      </c>
      <c r="Z40" s="11" t="s">
        <v>19</v>
      </c>
      <c r="AA40" s="11" t="s">
        <v>185</v>
      </c>
      <c r="AB40" s="11" t="s">
        <v>26</v>
      </c>
      <c r="AC40" s="11" t="s">
        <v>18</v>
      </c>
      <c r="AD40" s="11" t="s">
        <v>24</v>
      </c>
      <c r="AE40" s="11" t="s">
        <v>27</v>
      </c>
      <c r="AF40" s="11" t="s">
        <v>131</v>
      </c>
      <c r="AG40" s="11" t="s">
        <v>39</v>
      </c>
      <c r="AH40" s="1" t="s">
        <v>119</v>
      </c>
      <c r="AI40" s="11" t="s">
        <v>127</v>
      </c>
      <c r="AJ40" s="11" t="s">
        <v>160</v>
      </c>
      <c r="AK40" s="1" t="s">
        <v>186</v>
      </c>
      <c r="AL40" s="11"/>
    </row>
    <row r="41" spans="1:38" ht="12.75">
      <c r="A41" t="s">
        <v>5</v>
      </c>
      <c r="B41" s="33">
        <f>SUM(C41:AK41)</f>
        <v>62</v>
      </c>
      <c r="C41" s="5"/>
      <c r="D41" s="5">
        <v>3</v>
      </c>
      <c r="E41" s="1"/>
      <c r="F41" s="1">
        <v>2</v>
      </c>
      <c r="G41" s="1"/>
      <c r="H41" s="1">
        <v>7</v>
      </c>
      <c r="I41" s="1">
        <v>1</v>
      </c>
      <c r="J41" s="1"/>
      <c r="K41" s="1"/>
      <c r="L41" s="1"/>
      <c r="M41" s="1">
        <v>9</v>
      </c>
      <c r="N41" s="1">
        <v>1</v>
      </c>
      <c r="O41" s="1"/>
      <c r="P41" s="1"/>
      <c r="Q41" s="1"/>
      <c r="R41" s="1"/>
      <c r="S41" s="1"/>
      <c r="T41" s="1"/>
      <c r="U41" s="1">
        <v>12</v>
      </c>
      <c r="V41" s="1">
        <v>3</v>
      </c>
      <c r="W41" s="1">
        <v>24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t="s">
        <v>42</v>
      </c>
      <c r="B42" s="33">
        <f aca="true" t="shared" si="4" ref="B42:B48">SUM(C42:AK42)</f>
        <v>49</v>
      </c>
      <c r="C42" s="5"/>
      <c r="D42" s="5">
        <v>27</v>
      </c>
      <c r="E42" s="1"/>
      <c r="F42" s="1">
        <v>1</v>
      </c>
      <c r="G42" s="1"/>
      <c r="H42" s="1">
        <v>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12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9" s="27" customFormat="1" ht="12.75">
      <c r="A43" s="27" t="s">
        <v>227</v>
      </c>
      <c r="B43" s="33">
        <f t="shared" si="4"/>
        <v>49</v>
      </c>
      <c r="C43" s="84"/>
      <c r="D43" s="84">
        <v>23</v>
      </c>
      <c r="E43" s="52"/>
      <c r="F43" s="52"/>
      <c r="G43" s="52"/>
      <c r="H43" s="52">
        <v>16</v>
      </c>
      <c r="I43" s="52"/>
      <c r="J43" s="52"/>
      <c r="K43" s="52"/>
      <c r="L43" s="52"/>
      <c r="M43" s="52">
        <v>9</v>
      </c>
      <c r="N43" s="52"/>
      <c r="O43" s="52"/>
      <c r="P43" s="52"/>
      <c r="Q43" s="52"/>
      <c r="R43" s="52"/>
      <c r="S43" s="52"/>
      <c r="T43" s="52"/>
      <c r="U43" s="52"/>
      <c r="V43" s="52"/>
      <c r="W43" s="52">
        <v>1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1"/>
    </row>
    <row r="44" spans="1:38" ht="12.75">
      <c r="A44" t="s">
        <v>72</v>
      </c>
      <c r="B44" s="33">
        <f t="shared" si="4"/>
        <v>43</v>
      </c>
      <c r="C44" s="5"/>
      <c r="D44" s="5">
        <v>18</v>
      </c>
      <c r="E44" s="1"/>
      <c r="F44" s="1"/>
      <c r="G44" s="1"/>
      <c r="H44" s="1">
        <v>18</v>
      </c>
      <c r="I44" s="1"/>
      <c r="J44" s="1"/>
      <c r="K44" s="1"/>
      <c r="L44" s="1"/>
      <c r="M44" s="1">
        <v>4</v>
      </c>
      <c r="N44" s="1"/>
      <c r="O44" s="1"/>
      <c r="P44" s="1"/>
      <c r="Q44" s="1"/>
      <c r="R44" s="1"/>
      <c r="S44" s="1"/>
      <c r="T44" s="1"/>
      <c r="U44" s="1"/>
      <c r="V44" s="1"/>
      <c r="W44" s="1">
        <v>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9" s="27" customFormat="1" ht="12.75">
      <c r="A45" s="27" t="s">
        <v>57</v>
      </c>
      <c r="B45" s="33">
        <f t="shared" si="4"/>
        <v>36</v>
      </c>
      <c r="C45" s="84"/>
      <c r="D45" s="84">
        <v>22</v>
      </c>
      <c r="E45" s="52"/>
      <c r="F45" s="52"/>
      <c r="G45" s="52"/>
      <c r="H45" s="52">
        <v>8</v>
      </c>
      <c r="I45" s="52"/>
      <c r="J45" s="52"/>
      <c r="K45" s="52"/>
      <c r="L45" s="52"/>
      <c r="M45" s="52">
        <v>6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1"/>
    </row>
    <row r="46" spans="1:38" ht="12.75">
      <c r="A46" t="s">
        <v>32</v>
      </c>
      <c r="B46" s="33">
        <f t="shared" si="4"/>
        <v>62</v>
      </c>
      <c r="C46" s="5"/>
      <c r="D46" s="5">
        <v>4</v>
      </c>
      <c r="E46" s="1"/>
      <c r="F46" s="1">
        <v>3</v>
      </c>
      <c r="G46" s="1"/>
      <c r="H46" s="1">
        <v>6</v>
      </c>
      <c r="I46" s="1">
        <v>8</v>
      </c>
      <c r="J46" s="1"/>
      <c r="K46" s="1"/>
      <c r="L46" s="1"/>
      <c r="M46" s="1"/>
      <c r="N46" s="1">
        <v>1</v>
      </c>
      <c r="O46" s="1"/>
      <c r="P46" s="1"/>
      <c r="Q46" s="1"/>
      <c r="R46" s="1"/>
      <c r="S46" s="1"/>
      <c r="T46" s="1"/>
      <c r="U46" s="1">
        <v>12</v>
      </c>
      <c r="V46" s="1">
        <v>3</v>
      </c>
      <c r="W46" s="1">
        <v>25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t="s">
        <v>68</v>
      </c>
      <c r="B47" s="33">
        <f t="shared" si="4"/>
        <v>60</v>
      </c>
      <c r="C47" s="5"/>
      <c r="D47" s="5">
        <v>5</v>
      </c>
      <c r="E47" s="1"/>
      <c r="F47" s="1">
        <v>5</v>
      </c>
      <c r="G47" s="1"/>
      <c r="H47" s="1">
        <v>21</v>
      </c>
      <c r="I47" s="1">
        <v>10</v>
      </c>
      <c r="J47" s="1"/>
      <c r="K47" s="1"/>
      <c r="L47" s="1"/>
      <c r="M47" s="1"/>
      <c r="N47" s="1">
        <v>1</v>
      </c>
      <c r="O47" s="1"/>
      <c r="P47" s="1"/>
      <c r="Q47" s="1"/>
      <c r="R47" s="1"/>
      <c r="S47" s="1"/>
      <c r="T47" s="1"/>
      <c r="U47" s="1">
        <v>1</v>
      </c>
      <c r="V47" s="1">
        <v>2</v>
      </c>
      <c r="W47" s="1">
        <v>15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9" s="27" customFormat="1" ht="12.75">
      <c r="A48" s="27" t="s">
        <v>71</v>
      </c>
      <c r="B48" s="33">
        <f t="shared" si="4"/>
        <v>120</v>
      </c>
      <c r="C48" s="84"/>
      <c r="D48" s="84">
        <v>30</v>
      </c>
      <c r="E48" s="52"/>
      <c r="F48" s="52">
        <v>4</v>
      </c>
      <c r="G48" s="52"/>
      <c r="H48" s="52">
        <v>8</v>
      </c>
      <c r="I48" s="52">
        <v>26</v>
      </c>
      <c r="J48" s="52"/>
      <c r="K48" s="52"/>
      <c r="L48" s="52"/>
      <c r="M48" s="52">
        <v>4</v>
      </c>
      <c r="N48" s="52">
        <v>6</v>
      </c>
      <c r="O48" s="52"/>
      <c r="P48" s="52"/>
      <c r="Q48" s="52"/>
      <c r="R48" s="52"/>
      <c r="S48" s="52"/>
      <c r="T48" s="52"/>
      <c r="U48" s="52">
        <v>12</v>
      </c>
      <c r="V48" s="52"/>
      <c r="W48" s="52">
        <v>30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1"/>
    </row>
    <row r="49" spans="1:39" ht="12.75">
      <c r="A49" s="3" t="s">
        <v>7</v>
      </c>
      <c r="B49" s="50">
        <f>SUM(B41:B48)</f>
        <v>481</v>
      </c>
      <c r="C49" s="4">
        <f aca="true" t="shared" si="5" ref="C49:AK49">SUM(C41:C48)</f>
        <v>0</v>
      </c>
      <c r="D49" s="4">
        <f t="shared" si="5"/>
        <v>132</v>
      </c>
      <c r="E49" s="4">
        <f t="shared" si="5"/>
        <v>0</v>
      </c>
      <c r="F49" s="4">
        <f t="shared" si="5"/>
        <v>15</v>
      </c>
      <c r="G49" s="4">
        <f t="shared" si="5"/>
        <v>0</v>
      </c>
      <c r="H49" s="4">
        <f>SUM(H41:H48)</f>
        <v>93</v>
      </c>
      <c r="I49" s="4">
        <f t="shared" si="5"/>
        <v>45</v>
      </c>
      <c r="J49" s="4">
        <f t="shared" si="5"/>
        <v>0</v>
      </c>
      <c r="K49" s="4">
        <f t="shared" si="5"/>
        <v>0</v>
      </c>
      <c r="L49" s="4">
        <f t="shared" si="5"/>
        <v>0</v>
      </c>
      <c r="M49" s="4">
        <f t="shared" si="5"/>
        <v>32</v>
      </c>
      <c r="N49" s="4">
        <f t="shared" si="5"/>
        <v>9</v>
      </c>
      <c r="O49" s="4">
        <f>SUM(O41:O48)</f>
        <v>0</v>
      </c>
      <c r="P49" s="4">
        <f>SUM(P41:P48)</f>
        <v>0</v>
      </c>
      <c r="Q49" s="4">
        <f>SUM(Q41:Q48)</f>
        <v>0</v>
      </c>
      <c r="R49" s="4">
        <f t="shared" si="5"/>
        <v>0</v>
      </c>
      <c r="S49" s="4">
        <f t="shared" si="5"/>
        <v>0</v>
      </c>
      <c r="T49" s="4">
        <f t="shared" si="5"/>
        <v>0</v>
      </c>
      <c r="U49" s="4">
        <f t="shared" si="5"/>
        <v>37</v>
      </c>
      <c r="V49" s="4">
        <f t="shared" si="5"/>
        <v>8</v>
      </c>
      <c r="W49" s="4">
        <f>SUM(W41:W48)</f>
        <v>110</v>
      </c>
      <c r="X49" s="4">
        <f t="shared" si="5"/>
        <v>0</v>
      </c>
      <c r="Y49" s="4">
        <f t="shared" si="5"/>
        <v>0</v>
      </c>
      <c r="Z49" s="4">
        <f t="shared" si="5"/>
        <v>0</v>
      </c>
      <c r="AA49" s="4">
        <f t="shared" si="5"/>
        <v>0</v>
      </c>
      <c r="AB49" s="4">
        <f t="shared" si="5"/>
        <v>0</v>
      </c>
      <c r="AC49" s="4">
        <f t="shared" si="5"/>
        <v>0</v>
      </c>
      <c r="AD49" s="4">
        <f t="shared" si="5"/>
        <v>0</v>
      </c>
      <c r="AE49" s="4">
        <f t="shared" si="5"/>
        <v>0</v>
      </c>
      <c r="AF49" s="4">
        <f>SUM(AF41:AF48)</f>
        <v>0</v>
      </c>
      <c r="AG49" s="4">
        <f>SUM(AG41:AG48)</f>
        <v>0</v>
      </c>
      <c r="AH49" s="4">
        <f>SUM(AH41:AH48)</f>
        <v>0</v>
      </c>
      <c r="AI49" s="4">
        <f>SUM(AI41:AI48)</f>
        <v>0</v>
      </c>
      <c r="AJ49" s="4">
        <f t="shared" si="5"/>
        <v>0</v>
      </c>
      <c r="AK49" s="4">
        <f t="shared" si="5"/>
        <v>0</v>
      </c>
      <c r="AL49" s="4">
        <f>SUM(AL41:AL48)</f>
        <v>0</v>
      </c>
      <c r="AM49" s="14">
        <f>SUM(C49:AL49)</f>
        <v>481</v>
      </c>
    </row>
    <row r="50" spans="1:38" ht="12.75">
      <c r="A50" s="3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2" t="s">
        <v>205</v>
      </c>
      <c r="B51" s="2" t="s">
        <v>81</v>
      </c>
      <c r="C51" s="10" t="s">
        <v>214</v>
      </c>
      <c r="D51" s="10" t="s">
        <v>8</v>
      </c>
      <c r="E51" s="11" t="s">
        <v>4</v>
      </c>
      <c r="F51" s="11" t="s">
        <v>20</v>
      </c>
      <c r="G51" s="11" t="s">
        <v>9</v>
      </c>
      <c r="H51" s="11" t="s">
        <v>121</v>
      </c>
      <c r="I51" s="11" t="s">
        <v>13</v>
      </c>
      <c r="J51" s="11" t="s">
        <v>15</v>
      </c>
      <c r="K51" s="11"/>
      <c r="L51" s="11" t="s">
        <v>17</v>
      </c>
      <c r="M51" s="11" t="s">
        <v>25</v>
      </c>
      <c r="N51" s="11" t="s">
        <v>12</v>
      </c>
      <c r="O51" s="11" t="s">
        <v>230</v>
      </c>
      <c r="P51" s="11" t="s">
        <v>11</v>
      </c>
      <c r="Q51" s="11" t="s">
        <v>28</v>
      </c>
      <c r="R51" s="11" t="s">
        <v>10</v>
      </c>
      <c r="S51" s="11" t="s">
        <v>16</v>
      </c>
      <c r="T51" s="11" t="s">
        <v>14</v>
      </c>
      <c r="U51" s="11" t="s">
        <v>23</v>
      </c>
      <c r="V51" s="11" t="s">
        <v>29</v>
      </c>
      <c r="W51" s="1" t="s">
        <v>40</v>
      </c>
      <c r="X51" s="11" t="s">
        <v>22</v>
      </c>
      <c r="Y51" s="11" t="s">
        <v>21</v>
      </c>
      <c r="Z51" s="11" t="s">
        <v>19</v>
      </c>
      <c r="AA51" s="11" t="s">
        <v>185</v>
      </c>
      <c r="AB51" s="11" t="s">
        <v>26</v>
      </c>
      <c r="AC51" s="11" t="s">
        <v>18</v>
      </c>
      <c r="AD51" s="11" t="s">
        <v>24</v>
      </c>
      <c r="AE51" s="11" t="s">
        <v>27</v>
      </c>
      <c r="AF51" s="11" t="s">
        <v>131</v>
      </c>
      <c r="AG51" s="11" t="s">
        <v>39</v>
      </c>
      <c r="AH51" s="1" t="s">
        <v>119</v>
      </c>
      <c r="AI51" s="11" t="s">
        <v>127</v>
      </c>
      <c r="AJ51" s="11" t="s">
        <v>160</v>
      </c>
      <c r="AK51" s="1" t="s">
        <v>186</v>
      </c>
      <c r="AL51" s="11"/>
    </row>
    <row r="52" spans="1:38" ht="12.75">
      <c r="A52" t="s">
        <v>1</v>
      </c>
      <c r="B52" s="33">
        <f>SUM(C52:AK52)</f>
        <v>57</v>
      </c>
      <c r="C52" s="5">
        <v>1</v>
      </c>
      <c r="D52" s="5">
        <v>20</v>
      </c>
      <c r="E52" s="1"/>
      <c r="F52" s="1">
        <v>13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2</v>
      </c>
      <c r="S52" s="1"/>
      <c r="T52" s="1">
        <v>3</v>
      </c>
      <c r="U52" s="1">
        <v>3</v>
      </c>
      <c r="V52" s="1"/>
      <c r="W52" s="1">
        <v>15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t="s">
        <v>228</v>
      </c>
      <c r="B53" s="33">
        <f aca="true" t="shared" si="6" ref="B53:B68">SUM(C53:AK53)</f>
        <v>30</v>
      </c>
      <c r="C53" s="5"/>
      <c r="D53" s="5">
        <v>18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12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t="s">
        <v>229</v>
      </c>
      <c r="B54" s="33">
        <f t="shared" si="6"/>
        <v>44</v>
      </c>
      <c r="C54" s="5">
        <v>12</v>
      </c>
      <c r="D54" s="5">
        <v>20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10</v>
      </c>
      <c r="S54" s="1"/>
      <c r="T54" s="1">
        <v>2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9" s="27" customFormat="1" ht="12.75">
      <c r="A55" s="27" t="s">
        <v>62</v>
      </c>
      <c r="B55" s="33">
        <f t="shared" si="6"/>
        <v>30</v>
      </c>
      <c r="C55" s="84"/>
      <c r="D55" s="84">
        <v>20</v>
      </c>
      <c r="E55" s="52"/>
      <c r="F55" s="52"/>
      <c r="G55" s="52"/>
      <c r="H55" s="52"/>
      <c r="I55" s="52">
        <v>10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1"/>
    </row>
    <row r="56" spans="1:39" s="16" customFormat="1" ht="12.75">
      <c r="A56" s="16" t="s">
        <v>67</v>
      </c>
      <c r="B56" s="35">
        <f t="shared" si="6"/>
        <v>42</v>
      </c>
      <c r="C56" s="5"/>
      <c r="D56" s="5">
        <v>20</v>
      </c>
      <c r="E56" s="1"/>
      <c r="F56" s="1"/>
      <c r="G56" s="1"/>
      <c r="H56" s="1"/>
      <c r="I56" s="1">
        <v>12</v>
      </c>
      <c r="J56" s="1"/>
      <c r="K56" s="1"/>
      <c r="L56" s="1"/>
      <c r="M56" s="1"/>
      <c r="N56" s="1"/>
      <c r="O56" s="1"/>
      <c r="P56" s="1"/>
      <c r="Q56" s="1"/>
      <c r="R56" s="1">
        <v>10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4"/>
    </row>
    <row r="57" spans="1:39" s="16" customFormat="1" ht="12.75">
      <c r="A57" s="16" t="s">
        <v>64</v>
      </c>
      <c r="B57" s="35">
        <f>SUM(C57:AK57)</f>
        <v>30</v>
      </c>
      <c r="C57" s="5"/>
      <c r="D57" s="5">
        <v>10</v>
      </c>
      <c r="E57" s="1"/>
      <c r="F57" s="1"/>
      <c r="G57" s="1"/>
      <c r="H57" s="1"/>
      <c r="I57" s="1">
        <v>8</v>
      </c>
      <c r="J57" s="1"/>
      <c r="K57" s="1"/>
      <c r="L57" s="1"/>
      <c r="M57" s="1"/>
      <c r="N57" s="1"/>
      <c r="O57" s="1"/>
      <c r="P57" s="1"/>
      <c r="Q57" s="1"/>
      <c r="R57" s="1">
        <v>12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4"/>
    </row>
    <row r="58" spans="1:38" ht="12.75">
      <c r="A58" t="s">
        <v>49</v>
      </c>
      <c r="B58" s="33">
        <f t="shared" si="6"/>
        <v>30</v>
      </c>
      <c r="C58" s="5"/>
      <c r="D58" s="5">
        <v>20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10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9" s="27" customFormat="1" ht="12.75">
      <c r="A59" s="27" t="s">
        <v>57</v>
      </c>
      <c r="B59" s="33">
        <f t="shared" si="6"/>
        <v>30</v>
      </c>
      <c r="C59" s="84"/>
      <c r="D59" s="84">
        <v>30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1"/>
    </row>
    <row r="60" spans="1:38" ht="12.75">
      <c r="A60" t="s">
        <v>30</v>
      </c>
      <c r="B60" s="33">
        <f t="shared" si="6"/>
        <v>47</v>
      </c>
      <c r="C60" s="5"/>
      <c r="D60" s="5">
        <v>13</v>
      </c>
      <c r="E60" s="1"/>
      <c r="F60" s="1">
        <v>12</v>
      </c>
      <c r="G60" s="1"/>
      <c r="H60" s="1"/>
      <c r="I60" s="1">
        <v>8</v>
      </c>
      <c r="J60" s="1"/>
      <c r="K60" s="1"/>
      <c r="L60" s="1"/>
      <c r="M60" s="1"/>
      <c r="N60" s="1"/>
      <c r="O60" s="1"/>
      <c r="P60" s="1"/>
      <c r="Q60" s="1"/>
      <c r="R60" s="1">
        <v>1</v>
      </c>
      <c r="S60" s="1"/>
      <c r="T60" s="1"/>
      <c r="U60" s="1">
        <v>1</v>
      </c>
      <c r="V60" s="1"/>
      <c r="W60" s="1">
        <v>12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9" s="16" customFormat="1" ht="12.75">
      <c r="A61" s="16" t="s">
        <v>52</v>
      </c>
      <c r="B61" s="35">
        <f t="shared" si="6"/>
        <v>30</v>
      </c>
      <c r="C61" s="5"/>
      <c r="D61" s="5">
        <v>18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>
        <v>12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4"/>
    </row>
    <row r="62" spans="1:38" ht="12.75">
      <c r="A62" t="s">
        <v>32</v>
      </c>
      <c r="B62" s="33">
        <f t="shared" si="6"/>
        <v>42</v>
      </c>
      <c r="C62" s="5"/>
      <c r="D62" s="5">
        <v>20</v>
      </c>
      <c r="E62" s="1"/>
      <c r="F62" s="1">
        <v>16</v>
      </c>
      <c r="G62" s="1"/>
      <c r="H62" s="1"/>
      <c r="I62" s="1">
        <v>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t="s">
        <v>33</v>
      </c>
      <c r="B63" s="33">
        <f t="shared" si="6"/>
        <v>0</v>
      </c>
      <c r="C63" s="20">
        <v>0</v>
      </c>
      <c r="D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t="s">
        <v>34</v>
      </c>
      <c r="B64" s="33">
        <f t="shared" si="6"/>
        <v>47</v>
      </c>
      <c r="C64" s="5"/>
      <c r="D64" s="5">
        <v>31</v>
      </c>
      <c r="E64" s="1"/>
      <c r="F64" s="1">
        <v>1</v>
      </c>
      <c r="G64" s="1"/>
      <c r="H64" s="1"/>
      <c r="I64" s="1">
        <v>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>
        <v>2</v>
      </c>
      <c r="U64" s="1">
        <v>2</v>
      </c>
      <c r="V64" s="1"/>
      <c r="W64" s="1">
        <v>5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9" s="16" customFormat="1" ht="12.75">
      <c r="A65" s="16" t="s">
        <v>53</v>
      </c>
      <c r="B65" s="35">
        <f t="shared" si="6"/>
        <v>30</v>
      </c>
      <c r="C65" s="5"/>
      <c r="D65" s="5">
        <v>18</v>
      </c>
      <c r="E65" s="1"/>
      <c r="F65" s="1"/>
      <c r="G65" s="1"/>
      <c r="H65" s="1"/>
      <c r="I65" s="1">
        <v>12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4"/>
    </row>
    <row r="66" spans="1:39" s="27" customFormat="1" ht="12.75">
      <c r="A66" s="27" t="s">
        <v>54</v>
      </c>
      <c r="B66" s="33">
        <f t="shared" si="6"/>
        <v>0</v>
      </c>
      <c r="C66" s="20"/>
      <c r="D66" s="84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1"/>
    </row>
    <row r="67" spans="1:38" ht="12.75">
      <c r="A67" t="s">
        <v>55</v>
      </c>
      <c r="B67" s="33">
        <f t="shared" si="6"/>
        <v>43</v>
      </c>
      <c r="C67" s="5"/>
      <c r="D67" s="5">
        <v>6</v>
      </c>
      <c r="E67" s="1"/>
      <c r="F67" s="1">
        <v>10</v>
      </c>
      <c r="G67" s="1"/>
      <c r="H67" s="1"/>
      <c r="I67" s="1">
        <v>12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v>7</v>
      </c>
      <c r="U67" s="1"/>
      <c r="V67" s="1"/>
      <c r="W67" s="1">
        <v>8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9" s="27" customFormat="1" ht="12.75">
      <c r="A68" s="27" t="s">
        <v>58</v>
      </c>
      <c r="B68" s="33">
        <f t="shared" si="6"/>
        <v>86</v>
      </c>
      <c r="C68" s="84"/>
      <c r="D68" s="84">
        <v>34</v>
      </c>
      <c r="E68" s="52"/>
      <c r="F68" s="52">
        <v>24</v>
      </c>
      <c r="G68" s="52"/>
      <c r="H68" s="52"/>
      <c r="I68" s="52">
        <v>20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>
        <v>8</v>
      </c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1"/>
    </row>
    <row r="69" spans="1:39" ht="12.75">
      <c r="A69" s="3" t="s">
        <v>7</v>
      </c>
      <c r="B69" s="50">
        <f>SUM(B52:B68)</f>
        <v>618</v>
      </c>
      <c r="C69" s="4">
        <f aca="true" t="shared" si="7" ref="C69:AJ69">SUM(C52:C68)</f>
        <v>13</v>
      </c>
      <c r="D69" s="4">
        <f t="shared" si="7"/>
        <v>298</v>
      </c>
      <c r="E69" s="4">
        <f t="shared" si="7"/>
        <v>0</v>
      </c>
      <c r="F69" s="4">
        <f t="shared" si="7"/>
        <v>76</v>
      </c>
      <c r="G69" s="4">
        <f t="shared" si="7"/>
        <v>0</v>
      </c>
      <c r="H69" s="4">
        <f>SUM(H52:H68)</f>
        <v>0</v>
      </c>
      <c r="I69" s="4">
        <f t="shared" si="7"/>
        <v>94</v>
      </c>
      <c r="J69" s="4">
        <f t="shared" si="7"/>
        <v>0</v>
      </c>
      <c r="K69" s="4">
        <f t="shared" si="7"/>
        <v>0</v>
      </c>
      <c r="L69" s="4">
        <f t="shared" si="7"/>
        <v>0</v>
      </c>
      <c r="M69" s="4">
        <f t="shared" si="7"/>
        <v>0</v>
      </c>
      <c r="N69" s="4">
        <f t="shared" si="7"/>
        <v>0</v>
      </c>
      <c r="O69" s="4">
        <f>SUM(O52:O68)</f>
        <v>0</v>
      </c>
      <c r="P69" s="4">
        <f>SUM(P52:P68)</f>
        <v>0</v>
      </c>
      <c r="Q69" s="4">
        <f>SUM(Q52:Q68)</f>
        <v>0</v>
      </c>
      <c r="R69" s="4">
        <f t="shared" si="7"/>
        <v>47</v>
      </c>
      <c r="S69" s="4">
        <f t="shared" si="7"/>
        <v>0</v>
      </c>
      <c r="T69" s="4">
        <f t="shared" si="7"/>
        <v>14</v>
      </c>
      <c r="U69" s="4">
        <f t="shared" si="7"/>
        <v>18</v>
      </c>
      <c r="V69" s="4">
        <f t="shared" si="7"/>
        <v>0</v>
      </c>
      <c r="W69" s="4">
        <f>SUM(W52:W68)</f>
        <v>58</v>
      </c>
      <c r="X69" s="4">
        <f t="shared" si="7"/>
        <v>0</v>
      </c>
      <c r="Y69" s="4">
        <f t="shared" si="7"/>
        <v>0</v>
      </c>
      <c r="Z69" s="4">
        <f t="shared" si="7"/>
        <v>0</v>
      </c>
      <c r="AA69" s="4">
        <f t="shared" si="7"/>
        <v>0</v>
      </c>
      <c r="AB69" s="4">
        <f t="shared" si="7"/>
        <v>0</v>
      </c>
      <c r="AC69" s="4">
        <f t="shared" si="7"/>
        <v>0</v>
      </c>
      <c r="AD69" s="4">
        <f t="shared" si="7"/>
        <v>0</v>
      </c>
      <c r="AE69" s="4">
        <f t="shared" si="7"/>
        <v>0</v>
      </c>
      <c r="AF69" s="4">
        <f>SUM(AF52:AF68)</f>
        <v>0</v>
      </c>
      <c r="AG69" s="4">
        <f>SUM(AG52:AG68)</f>
        <v>0</v>
      </c>
      <c r="AH69" s="4">
        <f>SUM(AH52:AH68)</f>
        <v>0</v>
      </c>
      <c r="AI69" s="4">
        <f>SUM(AI52:AI68)</f>
        <v>0</v>
      </c>
      <c r="AJ69" s="4">
        <f t="shared" si="7"/>
        <v>0</v>
      </c>
      <c r="AK69" s="4">
        <f>SUM(AK52:AK68)</f>
        <v>0</v>
      </c>
      <c r="AL69" s="4">
        <f>SUM(AL52:AL68)</f>
        <v>0</v>
      </c>
      <c r="AM69" s="14">
        <f>SUM(C69:AL69)</f>
        <v>618</v>
      </c>
    </row>
    <row r="70" spans="3:38" ht="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2" t="s">
        <v>210</v>
      </c>
      <c r="B71" s="2" t="s">
        <v>81</v>
      </c>
      <c r="C71" s="10" t="s">
        <v>214</v>
      </c>
      <c r="D71" s="10" t="s">
        <v>8</v>
      </c>
      <c r="E71" s="11" t="s">
        <v>4</v>
      </c>
      <c r="F71" s="11" t="s">
        <v>20</v>
      </c>
      <c r="G71" s="11" t="s">
        <v>9</v>
      </c>
      <c r="H71" s="11" t="s">
        <v>121</v>
      </c>
      <c r="I71" s="11" t="s">
        <v>13</v>
      </c>
      <c r="J71" s="11" t="s">
        <v>15</v>
      </c>
      <c r="K71" s="11"/>
      <c r="L71" s="11" t="s">
        <v>17</v>
      </c>
      <c r="M71" s="11" t="s">
        <v>25</v>
      </c>
      <c r="N71" s="11" t="s">
        <v>12</v>
      </c>
      <c r="O71" s="11" t="s">
        <v>230</v>
      </c>
      <c r="P71" s="11" t="s">
        <v>11</v>
      </c>
      <c r="Q71" s="11" t="s">
        <v>28</v>
      </c>
      <c r="R71" s="11" t="s">
        <v>10</v>
      </c>
      <c r="S71" s="11" t="s">
        <v>16</v>
      </c>
      <c r="T71" s="11" t="s">
        <v>14</v>
      </c>
      <c r="U71" s="11" t="s">
        <v>23</v>
      </c>
      <c r="V71" s="11" t="s">
        <v>29</v>
      </c>
      <c r="W71" s="1" t="s">
        <v>40</v>
      </c>
      <c r="X71" s="11" t="s">
        <v>22</v>
      </c>
      <c r="Y71" s="11" t="s">
        <v>21</v>
      </c>
      <c r="Z71" s="11" t="s">
        <v>19</v>
      </c>
      <c r="AA71" s="11" t="s">
        <v>185</v>
      </c>
      <c r="AB71" s="11" t="s">
        <v>26</v>
      </c>
      <c r="AC71" s="11" t="s">
        <v>18</v>
      </c>
      <c r="AD71" s="11" t="s">
        <v>24</v>
      </c>
      <c r="AE71" s="11" t="s">
        <v>27</v>
      </c>
      <c r="AF71" s="11" t="s">
        <v>131</v>
      </c>
      <c r="AG71" s="11" t="s">
        <v>39</v>
      </c>
      <c r="AH71" s="1" t="s">
        <v>119</v>
      </c>
      <c r="AI71" s="11" t="s">
        <v>127</v>
      </c>
      <c r="AJ71" s="11" t="s">
        <v>160</v>
      </c>
      <c r="AK71" s="1" t="s">
        <v>186</v>
      </c>
      <c r="AL71" s="11"/>
    </row>
    <row r="72" spans="1:38" ht="12.75">
      <c r="A72" t="s">
        <v>235</v>
      </c>
      <c r="B72" s="33">
        <f>SUM(C72:AK72)</f>
        <v>57</v>
      </c>
      <c r="C72" s="5">
        <v>13</v>
      </c>
      <c r="D72" s="5">
        <v>12</v>
      </c>
      <c r="E72" s="1"/>
      <c r="F72" s="1"/>
      <c r="G72" s="1">
        <v>1</v>
      </c>
      <c r="H72" s="1"/>
      <c r="I72" s="1">
        <v>14</v>
      </c>
      <c r="J72" s="1"/>
      <c r="K72" s="1"/>
      <c r="L72" s="1"/>
      <c r="M72" s="1"/>
      <c r="N72" s="1">
        <v>1</v>
      </c>
      <c r="O72" s="1"/>
      <c r="P72" s="1"/>
      <c r="Q72" s="1"/>
      <c r="R72" s="1"/>
      <c r="S72" s="1"/>
      <c r="T72" s="1">
        <v>1</v>
      </c>
      <c r="U72" s="1">
        <v>4</v>
      </c>
      <c r="V72" s="1"/>
      <c r="W72" s="1">
        <v>11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t="s">
        <v>229</v>
      </c>
      <c r="B73" s="33">
        <f aca="true" t="shared" si="8" ref="B73:B85">SUM(C73:AK73)</f>
        <v>40</v>
      </c>
      <c r="C73" s="1">
        <v>12</v>
      </c>
      <c r="D73" s="5">
        <v>14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>
        <v>14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9" s="27" customFormat="1" ht="12.75">
      <c r="A74" s="27" t="s">
        <v>66</v>
      </c>
      <c r="B74" s="33">
        <f t="shared" si="8"/>
        <v>46</v>
      </c>
      <c r="C74" s="84">
        <v>13</v>
      </c>
      <c r="D74" s="84">
        <v>32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>
        <v>1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1"/>
    </row>
    <row r="75" spans="1:39" s="16" customFormat="1" ht="12.75">
      <c r="A75" s="16" t="s">
        <v>70</v>
      </c>
      <c r="B75" s="35">
        <f t="shared" si="8"/>
        <v>48</v>
      </c>
      <c r="C75" s="5">
        <v>9</v>
      </c>
      <c r="D75" s="5">
        <v>24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>
        <v>1</v>
      </c>
      <c r="U75" s="1"/>
      <c r="V75" s="1"/>
      <c r="W75" s="1">
        <v>14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4"/>
    </row>
    <row r="76" spans="1:38" ht="12.75">
      <c r="A76" t="s">
        <v>49</v>
      </c>
      <c r="B76" s="33">
        <f t="shared" si="8"/>
        <v>40</v>
      </c>
      <c r="C76" s="5">
        <v>10</v>
      </c>
      <c r="D76" s="5">
        <v>16</v>
      </c>
      <c r="E76" s="1"/>
      <c r="F76" s="1"/>
      <c r="G76" s="1"/>
      <c r="H76" s="1"/>
      <c r="I76" s="1">
        <v>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8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9" s="27" customFormat="1" ht="12.75">
      <c r="A77" s="27" t="s">
        <v>57</v>
      </c>
      <c r="B77" s="33">
        <f t="shared" si="8"/>
        <v>36</v>
      </c>
      <c r="C77" s="84">
        <v>12</v>
      </c>
      <c r="D77" s="84">
        <v>18</v>
      </c>
      <c r="E77" s="52"/>
      <c r="F77" s="52"/>
      <c r="G77" s="52"/>
      <c r="H77" s="52"/>
      <c r="I77" s="52"/>
      <c r="J77" s="52"/>
      <c r="K77" s="52"/>
      <c r="L77" s="52"/>
      <c r="M77" s="52">
        <v>6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1"/>
    </row>
    <row r="78" spans="1:38" ht="12.75">
      <c r="A78" t="s">
        <v>30</v>
      </c>
      <c r="B78" s="33">
        <f t="shared" si="8"/>
        <v>49</v>
      </c>
      <c r="C78" s="5">
        <v>1</v>
      </c>
      <c r="D78" s="5">
        <v>15</v>
      </c>
      <c r="E78" s="1"/>
      <c r="F78" s="1"/>
      <c r="G78" s="1"/>
      <c r="H78" s="1"/>
      <c r="I78" s="1">
        <v>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>
        <v>1</v>
      </c>
      <c r="U78" s="1">
        <v>8</v>
      </c>
      <c r="V78" s="1"/>
      <c r="W78" s="1">
        <v>20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t="s">
        <v>52</v>
      </c>
      <c r="B79" s="33">
        <f t="shared" si="8"/>
        <v>22</v>
      </c>
      <c r="C79" s="5"/>
      <c r="D79" s="5"/>
      <c r="E79" s="1"/>
      <c r="F79" s="1"/>
      <c r="G79" s="1"/>
      <c r="H79" s="1"/>
      <c r="I79" s="1">
        <v>10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12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t="s">
        <v>32</v>
      </c>
      <c r="B80" s="33">
        <f t="shared" si="8"/>
        <v>55</v>
      </c>
      <c r="C80" s="5">
        <v>2</v>
      </c>
      <c r="D80" s="5">
        <v>27</v>
      </c>
      <c r="E80" s="1"/>
      <c r="F80" s="1"/>
      <c r="G80" s="1">
        <v>1</v>
      </c>
      <c r="H80" s="1"/>
      <c r="I80" s="1">
        <v>7</v>
      </c>
      <c r="J80" s="1"/>
      <c r="K80" s="1"/>
      <c r="L80" s="1"/>
      <c r="M80" s="1"/>
      <c r="N80" s="1">
        <v>1</v>
      </c>
      <c r="O80" s="1"/>
      <c r="P80" s="1"/>
      <c r="Q80" s="1"/>
      <c r="R80" s="1"/>
      <c r="S80" s="1"/>
      <c r="T80" s="1">
        <v>3</v>
      </c>
      <c r="U80" s="1">
        <v>1</v>
      </c>
      <c r="V80" s="1"/>
      <c r="W80" s="1">
        <v>13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t="s">
        <v>34</v>
      </c>
      <c r="B81" s="33">
        <f t="shared" si="8"/>
        <v>47</v>
      </c>
      <c r="C81" s="5">
        <v>8</v>
      </c>
      <c r="D81" s="5">
        <v>14</v>
      </c>
      <c r="E81" s="1"/>
      <c r="F81" s="1"/>
      <c r="G81" s="1"/>
      <c r="H81" s="1"/>
      <c r="I81" s="1">
        <v>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v>2</v>
      </c>
      <c r="U81" s="1">
        <v>11</v>
      </c>
      <c r="V81" s="1"/>
      <c r="W81" s="1">
        <v>10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t="s">
        <v>53</v>
      </c>
      <c r="B82" s="33">
        <f t="shared" si="8"/>
        <v>30</v>
      </c>
      <c r="C82" s="5"/>
      <c r="D82" s="5">
        <v>18</v>
      </c>
      <c r="E82" s="1"/>
      <c r="F82" s="1">
        <v>12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t="s">
        <v>236</v>
      </c>
      <c r="B83" s="33">
        <f t="shared" si="8"/>
        <v>44</v>
      </c>
      <c r="C83" s="5"/>
      <c r="D83" s="5">
        <v>21</v>
      </c>
      <c r="E83" s="1"/>
      <c r="F83" s="1"/>
      <c r="G83" s="1"/>
      <c r="H83" s="1"/>
      <c r="I83" s="1">
        <v>4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19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t="s">
        <v>55</v>
      </c>
      <c r="B84" s="33">
        <f t="shared" si="8"/>
        <v>42</v>
      </c>
      <c r="C84" s="5"/>
      <c r="D84" s="5">
        <v>24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v>18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9" s="27" customFormat="1" ht="12.75">
      <c r="A85" s="27" t="s">
        <v>69</v>
      </c>
      <c r="B85" s="33">
        <f t="shared" si="8"/>
        <v>102</v>
      </c>
      <c r="C85" s="84">
        <v>30</v>
      </c>
      <c r="D85" s="84">
        <v>50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>
        <v>22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1"/>
    </row>
    <row r="86" spans="1:39" ht="12.75">
      <c r="A86" s="3" t="s">
        <v>7</v>
      </c>
      <c r="B86" s="50">
        <f aca="true" t="shared" si="9" ref="B86:AL86">SUM(B72:B85)</f>
        <v>658</v>
      </c>
      <c r="C86" s="4">
        <f t="shared" si="9"/>
        <v>110</v>
      </c>
      <c r="D86" s="4">
        <f t="shared" si="9"/>
        <v>285</v>
      </c>
      <c r="E86" s="4">
        <f t="shared" si="9"/>
        <v>0</v>
      </c>
      <c r="F86" s="4">
        <f t="shared" si="9"/>
        <v>12</v>
      </c>
      <c r="G86" s="4">
        <f t="shared" si="9"/>
        <v>2</v>
      </c>
      <c r="H86" s="4">
        <f t="shared" si="9"/>
        <v>0</v>
      </c>
      <c r="I86" s="4">
        <f t="shared" si="9"/>
        <v>47</v>
      </c>
      <c r="J86" s="4">
        <f t="shared" si="9"/>
        <v>0</v>
      </c>
      <c r="K86" s="4">
        <f t="shared" si="9"/>
        <v>0</v>
      </c>
      <c r="L86" s="4">
        <f t="shared" si="9"/>
        <v>0</v>
      </c>
      <c r="M86" s="4">
        <f t="shared" si="9"/>
        <v>6</v>
      </c>
      <c r="N86" s="4">
        <f t="shared" si="9"/>
        <v>2</v>
      </c>
      <c r="O86" s="4">
        <f t="shared" si="9"/>
        <v>0</v>
      </c>
      <c r="P86" s="4">
        <f t="shared" si="9"/>
        <v>0</v>
      </c>
      <c r="Q86" s="4">
        <f t="shared" si="9"/>
        <v>0</v>
      </c>
      <c r="R86" s="4">
        <f t="shared" si="9"/>
        <v>0</v>
      </c>
      <c r="S86" s="4">
        <f t="shared" si="9"/>
        <v>0</v>
      </c>
      <c r="T86" s="4">
        <f t="shared" si="9"/>
        <v>26</v>
      </c>
      <c r="U86" s="4">
        <f t="shared" si="9"/>
        <v>36</v>
      </c>
      <c r="V86" s="4">
        <f t="shared" si="9"/>
        <v>0</v>
      </c>
      <c r="W86" s="4">
        <f t="shared" si="9"/>
        <v>132</v>
      </c>
      <c r="X86" s="4">
        <f t="shared" si="9"/>
        <v>0</v>
      </c>
      <c r="Y86" s="4">
        <f t="shared" si="9"/>
        <v>0</v>
      </c>
      <c r="Z86" s="4">
        <f t="shared" si="9"/>
        <v>0</v>
      </c>
      <c r="AA86" s="4">
        <f t="shared" si="9"/>
        <v>0</v>
      </c>
      <c r="AB86" s="4">
        <f t="shared" si="9"/>
        <v>0</v>
      </c>
      <c r="AC86" s="4">
        <f t="shared" si="9"/>
        <v>0</v>
      </c>
      <c r="AD86" s="4">
        <f t="shared" si="9"/>
        <v>0</v>
      </c>
      <c r="AE86" s="4">
        <f t="shared" si="9"/>
        <v>0</v>
      </c>
      <c r="AF86" s="4">
        <f t="shared" si="9"/>
        <v>0</v>
      </c>
      <c r="AG86" s="4">
        <f t="shared" si="9"/>
        <v>0</v>
      </c>
      <c r="AH86" s="4">
        <f t="shared" si="9"/>
        <v>0</v>
      </c>
      <c r="AI86" s="4">
        <f t="shared" si="9"/>
        <v>0</v>
      </c>
      <c r="AJ86" s="4">
        <f t="shared" si="9"/>
        <v>0</v>
      </c>
      <c r="AK86" s="4">
        <f t="shared" si="9"/>
        <v>0</v>
      </c>
      <c r="AL86" s="4">
        <f t="shared" si="9"/>
        <v>0</v>
      </c>
      <c r="AM86" s="14">
        <f>SUM(C86:AL86)</f>
        <v>658</v>
      </c>
    </row>
    <row r="87" spans="1:38" ht="5.25" customHeight="1">
      <c r="A87" s="3"/>
      <c r="C87" s="5"/>
      <c r="D87" s="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2" t="s">
        <v>211</v>
      </c>
      <c r="B88" s="2" t="s">
        <v>81</v>
      </c>
      <c r="C88" s="10" t="s">
        <v>214</v>
      </c>
      <c r="D88" s="10" t="s">
        <v>8</v>
      </c>
      <c r="E88" s="11" t="s">
        <v>4</v>
      </c>
      <c r="F88" s="11" t="s">
        <v>20</v>
      </c>
      <c r="G88" s="11" t="s">
        <v>9</v>
      </c>
      <c r="H88" s="11" t="s">
        <v>121</v>
      </c>
      <c r="I88" s="11" t="s">
        <v>13</v>
      </c>
      <c r="J88" s="11" t="s">
        <v>15</v>
      </c>
      <c r="K88" s="11"/>
      <c r="L88" s="11" t="s">
        <v>17</v>
      </c>
      <c r="M88" s="11" t="s">
        <v>25</v>
      </c>
      <c r="N88" s="11" t="s">
        <v>12</v>
      </c>
      <c r="O88" s="11" t="s">
        <v>230</v>
      </c>
      <c r="P88" s="11" t="s">
        <v>11</v>
      </c>
      <c r="Q88" s="11" t="s">
        <v>28</v>
      </c>
      <c r="R88" s="11" t="s">
        <v>10</v>
      </c>
      <c r="S88" s="11" t="s">
        <v>16</v>
      </c>
      <c r="T88" s="11" t="s">
        <v>14</v>
      </c>
      <c r="U88" s="11" t="s">
        <v>23</v>
      </c>
      <c r="V88" s="11" t="s">
        <v>29</v>
      </c>
      <c r="W88" s="1" t="s">
        <v>40</v>
      </c>
      <c r="X88" s="11" t="s">
        <v>22</v>
      </c>
      <c r="Y88" s="11" t="s">
        <v>21</v>
      </c>
      <c r="Z88" s="11" t="s">
        <v>19</v>
      </c>
      <c r="AA88" s="11" t="s">
        <v>185</v>
      </c>
      <c r="AB88" s="11" t="s">
        <v>26</v>
      </c>
      <c r="AC88" s="11" t="s">
        <v>18</v>
      </c>
      <c r="AD88" s="11" t="s">
        <v>24</v>
      </c>
      <c r="AE88" s="11" t="s">
        <v>27</v>
      </c>
      <c r="AF88" s="11" t="s">
        <v>131</v>
      </c>
      <c r="AG88" s="11" t="s">
        <v>39</v>
      </c>
      <c r="AH88" s="1" t="s">
        <v>119</v>
      </c>
      <c r="AI88" s="11" t="s">
        <v>127</v>
      </c>
      <c r="AJ88" s="11" t="s">
        <v>160</v>
      </c>
      <c r="AK88" s="1" t="s">
        <v>186</v>
      </c>
      <c r="AL88" s="11"/>
    </row>
    <row r="89" spans="1:38" ht="12.75">
      <c r="A89" t="s">
        <v>5</v>
      </c>
      <c r="B89" s="33">
        <f>SUM(C89:AK89)</f>
        <v>63</v>
      </c>
      <c r="C89" s="5">
        <v>1</v>
      </c>
      <c r="D89" s="5">
        <v>30</v>
      </c>
      <c r="E89" s="1"/>
      <c r="F89" s="1"/>
      <c r="G89" s="1"/>
      <c r="H89" s="1">
        <v>2</v>
      </c>
      <c r="I89" s="1"/>
      <c r="J89" s="1"/>
      <c r="K89" s="1"/>
      <c r="L89" s="1"/>
      <c r="M89" s="1">
        <v>4</v>
      </c>
      <c r="N89" s="1"/>
      <c r="O89" s="1"/>
      <c r="P89" s="1"/>
      <c r="Q89" s="1"/>
      <c r="R89" s="1"/>
      <c r="S89" s="1"/>
      <c r="T89" s="1">
        <v>6</v>
      </c>
      <c r="U89" s="1">
        <v>13</v>
      </c>
      <c r="V89" s="1"/>
      <c r="W89" s="1">
        <v>7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t="s">
        <v>42</v>
      </c>
      <c r="B90" s="33">
        <f aca="true" t="shared" si="10" ref="B90:B96">SUM(C90:AK90)</f>
        <v>53</v>
      </c>
      <c r="C90" s="5"/>
      <c r="D90" s="5">
        <v>47</v>
      </c>
      <c r="E90" s="1"/>
      <c r="F90" s="1"/>
      <c r="G90" s="1"/>
      <c r="H90" s="1">
        <v>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>
        <v>2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s="27" customFormat="1" ht="12.75">
      <c r="A91" s="27" t="s">
        <v>227</v>
      </c>
      <c r="B91" s="33">
        <f t="shared" si="10"/>
        <v>50</v>
      </c>
      <c r="C91" s="84"/>
      <c r="D91" s="84">
        <v>34</v>
      </c>
      <c r="E91" s="52"/>
      <c r="F91" s="52"/>
      <c r="G91" s="52"/>
      <c r="H91" s="52">
        <v>1</v>
      </c>
      <c r="I91" s="52"/>
      <c r="J91" s="52"/>
      <c r="K91" s="52"/>
      <c r="L91" s="52"/>
      <c r="M91" s="52">
        <v>13</v>
      </c>
      <c r="N91" s="52"/>
      <c r="O91" s="52"/>
      <c r="P91" s="52"/>
      <c r="Q91" s="52"/>
      <c r="R91" s="52"/>
      <c r="S91" s="52"/>
      <c r="T91" s="52">
        <v>2</v>
      </c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1"/>
    </row>
    <row r="92" spans="1:38" ht="12.75">
      <c r="A92" t="s">
        <v>72</v>
      </c>
      <c r="B92" s="33">
        <f t="shared" si="10"/>
        <v>36</v>
      </c>
      <c r="C92" s="5"/>
      <c r="D92" s="5">
        <v>30</v>
      </c>
      <c r="E92" s="1"/>
      <c r="F92" s="1"/>
      <c r="G92" s="1"/>
      <c r="H92" s="1"/>
      <c r="I92" s="1"/>
      <c r="J92" s="1"/>
      <c r="K92" s="1"/>
      <c r="L92" s="1"/>
      <c r="M92" s="1">
        <v>6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s="27" customFormat="1" ht="12.75">
      <c r="A93" s="27" t="s">
        <v>57</v>
      </c>
      <c r="B93" s="33">
        <f t="shared" si="10"/>
        <v>44</v>
      </c>
      <c r="C93" s="84"/>
      <c r="D93" s="84">
        <v>34</v>
      </c>
      <c r="E93" s="52"/>
      <c r="F93" s="52"/>
      <c r="G93" s="52"/>
      <c r="H93" s="52"/>
      <c r="I93" s="52"/>
      <c r="J93" s="52"/>
      <c r="K93" s="52"/>
      <c r="L93" s="52"/>
      <c r="M93" s="52">
        <v>10</v>
      </c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1"/>
    </row>
    <row r="94" spans="1:38" ht="12.75">
      <c r="A94" t="s">
        <v>32</v>
      </c>
      <c r="B94" s="33">
        <f t="shared" si="10"/>
        <v>61</v>
      </c>
      <c r="C94" s="5">
        <v>2</v>
      </c>
      <c r="D94" s="5">
        <v>25</v>
      </c>
      <c r="E94" s="1"/>
      <c r="F94" s="1"/>
      <c r="G94" s="1"/>
      <c r="H94" s="1">
        <v>2</v>
      </c>
      <c r="I94" s="1"/>
      <c r="J94" s="1"/>
      <c r="K94" s="1"/>
      <c r="L94" s="1"/>
      <c r="M94" s="1"/>
      <c r="N94" s="1"/>
      <c r="O94" s="1">
        <v>11</v>
      </c>
      <c r="P94" s="1"/>
      <c r="Q94" s="1"/>
      <c r="R94" s="1"/>
      <c r="S94" s="1"/>
      <c r="T94" s="1">
        <v>3</v>
      </c>
      <c r="U94" s="1">
        <v>13</v>
      </c>
      <c r="V94" s="1"/>
      <c r="W94" s="1">
        <v>5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t="s">
        <v>68</v>
      </c>
      <c r="B95" s="33">
        <f t="shared" si="10"/>
        <v>58</v>
      </c>
      <c r="C95" s="5"/>
      <c r="D95" s="5">
        <v>17</v>
      </c>
      <c r="E95" s="1"/>
      <c r="F95" s="1"/>
      <c r="G95" s="1"/>
      <c r="H95" s="1">
        <v>2</v>
      </c>
      <c r="I95" s="1"/>
      <c r="J95" s="1"/>
      <c r="K95" s="1"/>
      <c r="L95" s="1"/>
      <c r="M95" s="1"/>
      <c r="N95" s="1"/>
      <c r="O95" s="1">
        <v>12</v>
      </c>
      <c r="P95" s="1"/>
      <c r="Q95" s="1"/>
      <c r="R95" s="1"/>
      <c r="S95" s="1"/>
      <c r="T95" s="1">
        <v>10</v>
      </c>
      <c r="U95" s="1">
        <v>7</v>
      </c>
      <c r="V95" s="1"/>
      <c r="W95" s="1">
        <v>10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s="27" customFormat="1" ht="12.75">
      <c r="A96" s="27" t="s">
        <v>71</v>
      </c>
      <c r="B96" s="33">
        <f t="shared" si="10"/>
        <v>108</v>
      </c>
      <c r="C96" s="84">
        <v>2</v>
      </c>
      <c r="D96" s="84">
        <v>48</v>
      </c>
      <c r="E96" s="52"/>
      <c r="F96" s="52"/>
      <c r="G96" s="52">
        <v>4</v>
      </c>
      <c r="H96" s="52">
        <v>8</v>
      </c>
      <c r="I96" s="52">
        <v>4</v>
      </c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>
        <v>16</v>
      </c>
      <c r="U96" s="52">
        <v>24</v>
      </c>
      <c r="V96" s="52"/>
      <c r="W96" s="52">
        <v>2</v>
      </c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1"/>
    </row>
    <row r="97" spans="1:39" ht="12.75">
      <c r="A97" s="3" t="s">
        <v>7</v>
      </c>
      <c r="B97" s="50">
        <f>SUM(B89:B96)</f>
        <v>473</v>
      </c>
      <c r="C97" s="4">
        <f aca="true" t="shared" si="11" ref="C97:AK97">SUM(C89:C96)</f>
        <v>5</v>
      </c>
      <c r="D97" s="4">
        <f t="shared" si="11"/>
        <v>265</v>
      </c>
      <c r="E97" s="4">
        <f t="shared" si="11"/>
        <v>0</v>
      </c>
      <c r="F97" s="4">
        <f t="shared" si="11"/>
        <v>0</v>
      </c>
      <c r="G97" s="4">
        <f t="shared" si="11"/>
        <v>4</v>
      </c>
      <c r="H97" s="4">
        <f>SUM(H89:H96)</f>
        <v>19</v>
      </c>
      <c r="I97" s="4">
        <f t="shared" si="11"/>
        <v>4</v>
      </c>
      <c r="J97" s="4">
        <f t="shared" si="11"/>
        <v>0</v>
      </c>
      <c r="K97" s="4">
        <f t="shared" si="11"/>
        <v>0</v>
      </c>
      <c r="L97" s="4">
        <f t="shared" si="11"/>
        <v>0</v>
      </c>
      <c r="M97" s="4">
        <f t="shared" si="11"/>
        <v>33</v>
      </c>
      <c r="N97" s="4">
        <f t="shared" si="11"/>
        <v>0</v>
      </c>
      <c r="O97" s="4">
        <f>SUM(O89:O96)</f>
        <v>23</v>
      </c>
      <c r="P97" s="4">
        <f>SUM(P89:P96)</f>
        <v>0</v>
      </c>
      <c r="Q97" s="4">
        <f>SUM(Q89:Q96)</f>
        <v>0</v>
      </c>
      <c r="R97" s="4">
        <f t="shared" si="11"/>
        <v>0</v>
      </c>
      <c r="S97" s="4">
        <f t="shared" si="11"/>
        <v>0</v>
      </c>
      <c r="T97" s="4">
        <f t="shared" si="11"/>
        <v>39</v>
      </c>
      <c r="U97" s="4">
        <f t="shared" si="11"/>
        <v>57</v>
      </c>
      <c r="V97" s="4">
        <f t="shared" si="11"/>
        <v>0</v>
      </c>
      <c r="W97" s="4">
        <f>SUM(W89:W96)</f>
        <v>24</v>
      </c>
      <c r="X97" s="4">
        <f t="shared" si="11"/>
        <v>0</v>
      </c>
      <c r="Y97" s="4">
        <f t="shared" si="11"/>
        <v>0</v>
      </c>
      <c r="Z97" s="4">
        <f t="shared" si="11"/>
        <v>0</v>
      </c>
      <c r="AA97" s="4">
        <f t="shared" si="11"/>
        <v>0</v>
      </c>
      <c r="AB97" s="4">
        <f t="shared" si="11"/>
        <v>0</v>
      </c>
      <c r="AC97" s="4">
        <f t="shared" si="11"/>
        <v>0</v>
      </c>
      <c r="AD97" s="4">
        <f t="shared" si="11"/>
        <v>0</v>
      </c>
      <c r="AE97" s="4">
        <f t="shared" si="11"/>
        <v>0</v>
      </c>
      <c r="AF97" s="4">
        <f>SUM(AF89:AF96)</f>
        <v>0</v>
      </c>
      <c r="AG97" s="4">
        <f>SUM(AG89:AG96)</f>
        <v>0</v>
      </c>
      <c r="AH97" s="4">
        <f>SUM(AH89:AH96)</f>
        <v>0</v>
      </c>
      <c r="AI97" s="4">
        <f>SUM(AI89:AI96)</f>
        <v>0</v>
      </c>
      <c r="AJ97" s="4">
        <f t="shared" si="11"/>
        <v>0</v>
      </c>
      <c r="AK97" s="4">
        <f t="shared" si="11"/>
        <v>0</v>
      </c>
      <c r="AL97" s="4">
        <f>SUM(AL89:AL96)</f>
        <v>0</v>
      </c>
      <c r="AM97" s="14">
        <f>SUM(C97:AK97)</f>
        <v>473</v>
      </c>
    </row>
    <row r="98" spans="1:40" ht="12.75">
      <c r="A98" s="3"/>
      <c r="B98" s="5"/>
      <c r="C98" s="10" t="s">
        <v>214</v>
      </c>
      <c r="D98" s="10" t="s">
        <v>8</v>
      </c>
      <c r="E98" s="11" t="s">
        <v>4</v>
      </c>
      <c r="F98" s="11" t="s">
        <v>20</v>
      </c>
      <c r="G98" s="11" t="s">
        <v>9</v>
      </c>
      <c r="H98" s="11" t="s">
        <v>121</v>
      </c>
      <c r="I98" s="11" t="s">
        <v>13</v>
      </c>
      <c r="J98" s="11" t="s">
        <v>15</v>
      </c>
      <c r="K98" s="11"/>
      <c r="L98" s="11" t="s">
        <v>17</v>
      </c>
      <c r="M98" s="11" t="s">
        <v>25</v>
      </c>
      <c r="N98" s="11" t="s">
        <v>12</v>
      </c>
      <c r="O98" s="11" t="s">
        <v>231</v>
      </c>
      <c r="P98" s="11" t="s">
        <v>11</v>
      </c>
      <c r="Q98" s="11" t="s">
        <v>28</v>
      </c>
      <c r="R98" s="11" t="s">
        <v>10</v>
      </c>
      <c r="S98" s="11" t="s">
        <v>16</v>
      </c>
      <c r="T98" s="11" t="s">
        <v>14</v>
      </c>
      <c r="U98" s="11" t="s">
        <v>23</v>
      </c>
      <c r="V98" s="11" t="s">
        <v>29</v>
      </c>
      <c r="W98" s="1" t="s">
        <v>40</v>
      </c>
      <c r="X98" s="11" t="s">
        <v>22</v>
      </c>
      <c r="Y98" s="11" t="s">
        <v>21</v>
      </c>
      <c r="Z98" s="11" t="s">
        <v>19</v>
      </c>
      <c r="AA98" s="11" t="s">
        <v>185</v>
      </c>
      <c r="AB98" s="11" t="s">
        <v>26</v>
      </c>
      <c r="AC98" s="11" t="s">
        <v>18</v>
      </c>
      <c r="AD98" s="11" t="s">
        <v>24</v>
      </c>
      <c r="AE98" s="11" t="s">
        <v>27</v>
      </c>
      <c r="AF98" s="11" t="s">
        <v>131</v>
      </c>
      <c r="AG98" s="11" t="s">
        <v>39</v>
      </c>
      <c r="AH98" s="1" t="s">
        <v>119</v>
      </c>
      <c r="AI98" s="11" t="s">
        <v>127</v>
      </c>
      <c r="AJ98" s="11" t="s">
        <v>160</v>
      </c>
      <c r="AK98" s="1" t="s">
        <v>186</v>
      </c>
      <c r="AL98" s="5"/>
      <c r="AN98" s="6"/>
    </row>
    <row r="99" spans="1:38" ht="14.25" customHeight="1">
      <c r="A99" s="1" t="s">
        <v>80</v>
      </c>
      <c r="C99" s="1"/>
      <c r="D99" s="5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40" ht="12.75">
      <c r="A100" s="1" t="s">
        <v>116</v>
      </c>
      <c r="B100" s="2">
        <f aca="true" t="shared" si="12" ref="B100:AM100">SUM(B97+B49+B38+B86+B69+B21)</f>
        <v>3422</v>
      </c>
      <c r="C100" s="47">
        <f t="shared" si="12"/>
        <v>405</v>
      </c>
      <c r="D100" s="47">
        <f t="shared" si="12"/>
        <v>1397</v>
      </c>
      <c r="E100" s="47">
        <f t="shared" si="12"/>
        <v>0</v>
      </c>
      <c r="F100" s="47">
        <f t="shared" si="12"/>
        <v>129</v>
      </c>
      <c r="G100" s="47">
        <f t="shared" si="12"/>
        <v>8</v>
      </c>
      <c r="H100" s="47">
        <f t="shared" si="12"/>
        <v>131</v>
      </c>
      <c r="I100" s="47">
        <f t="shared" si="12"/>
        <v>196</v>
      </c>
      <c r="J100" s="47">
        <f t="shared" si="12"/>
        <v>0</v>
      </c>
      <c r="K100" s="47">
        <f t="shared" si="12"/>
        <v>0</v>
      </c>
      <c r="L100" s="47">
        <f t="shared" si="12"/>
        <v>102</v>
      </c>
      <c r="M100" s="47">
        <f t="shared" si="12"/>
        <v>77</v>
      </c>
      <c r="N100" s="47">
        <f t="shared" si="12"/>
        <v>11</v>
      </c>
      <c r="O100" s="47">
        <f t="shared" si="12"/>
        <v>31</v>
      </c>
      <c r="P100" s="47">
        <f t="shared" si="12"/>
        <v>0</v>
      </c>
      <c r="Q100" s="47">
        <f t="shared" si="12"/>
        <v>0</v>
      </c>
      <c r="R100" s="47">
        <f t="shared" si="12"/>
        <v>55</v>
      </c>
      <c r="S100" s="47">
        <f t="shared" si="12"/>
        <v>0</v>
      </c>
      <c r="T100" s="47">
        <f t="shared" si="12"/>
        <v>147</v>
      </c>
      <c r="U100" s="47">
        <f t="shared" si="12"/>
        <v>173</v>
      </c>
      <c r="V100" s="47">
        <f t="shared" si="12"/>
        <v>8</v>
      </c>
      <c r="W100" s="47">
        <f t="shared" si="12"/>
        <v>544</v>
      </c>
      <c r="X100" s="47">
        <f t="shared" si="12"/>
        <v>0</v>
      </c>
      <c r="Y100" s="47">
        <f t="shared" si="12"/>
        <v>0</v>
      </c>
      <c r="Z100" s="47">
        <f t="shared" si="12"/>
        <v>0</v>
      </c>
      <c r="AA100" s="47">
        <f t="shared" si="12"/>
        <v>0</v>
      </c>
      <c r="AB100" s="47">
        <f t="shared" si="12"/>
        <v>0</v>
      </c>
      <c r="AC100" s="47">
        <f t="shared" si="12"/>
        <v>0</v>
      </c>
      <c r="AD100" s="47">
        <f t="shared" si="12"/>
        <v>0</v>
      </c>
      <c r="AE100" s="47">
        <f t="shared" si="12"/>
        <v>0</v>
      </c>
      <c r="AF100" s="47">
        <f t="shared" si="12"/>
        <v>0</v>
      </c>
      <c r="AG100" s="47">
        <f t="shared" si="12"/>
        <v>0</v>
      </c>
      <c r="AH100" s="47">
        <f t="shared" si="12"/>
        <v>8</v>
      </c>
      <c r="AI100" s="47">
        <f t="shared" si="12"/>
        <v>0</v>
      </c>
      <c r="AJ100" s="47">
        <f t="shared" si="12"/>
        <v>0</v>
      </c>
      <c r="AK100" s="47">
        <f t="shared" si="12"/>
        <v>0</v>
      </c>
      <c r="AL100" s="47">
        <f t="shared" si="12"/>
        <v>0</v>
      </c>
      <c r="AM100" s="15">
        <f t="shared" si="12"/>
        <v>3422</v>
      </c>
      <c r="AN100" t="s">
        <v>113</v>
      </c>
    </row>
    <row r="101" spans="1:3" ht="12.75">
      <c r="A101" s="18" t="s">
        <v>82</v>
      </c>
      <c r="B101" s="114">
        <f>SUM(AM100)</f>
        <v>3422</v>
      </c>
      <c r="C101" s="19"/>
    </row>
    <row r="102" ht="6" customHeight="1"/>
    <row r="103" spans="1:39" ht="12.75">
      <c r="A103" s="160" t="s">
        <v>178</v>
      </c>
      <c r="B103" s="161"/>
      <c r="C103" s="161"/>
      <c r="D103" s="161"/>
      <c r="E103" s="161"/>
      <c r="F103" s="161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8"/>
    </row>
    <row r="104" spans="1:39" ht="12.75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1"/>
    </row>
    <row r="105" spans="1:39" s="52" customFormat="1" ht="12.75">
      <c r="A105" s="53" t="s">
        <v>80</v>
      </c>
      <c r="B105" s="57">
        <f aca="true" t="shared" si="13" ref="B105:AL105">SUM(B21+B86+B49)</f>
        <v>1716</v>
      </c>
      <c r="C105" s="54">
        <f t="shared" si="13"/>
        <v>347</v>
      </c>
      <c r="D105" s="54">
        <f t="shared" si="13"/>
        <v>633</v>
      </c>
      <c r="E105" s="54">
        <f t="shared" si="13"/>
        <v>0</v>
      </c>
      <c r="F105" s="54">
        <f t="shared" si="13"/>
        <v>32</v>
      </c>
      <c r="G105" s="54">
        <f t="shared" si="13"/>
        <v>4</v>
      </c>
      <c r="H105" s="54">
        <f t="shared" si="13"/>
        <v>110</v>
      </c>
      <c r="I105" s="54">
        <f t="shared" si="13"/>
        <v>92</v>
      </c>
      <c r="J105" s="54">
        <f t="shared" si="13"/>
        <v>0</v>
      </c>
      <c r="K105" s="54">
        <f t="shared" si="13"/>
        <v>0</v>
      </c>
      <c r="L105" s="54">
        <f t="shared" si="13"/>
        <v>10</v>
      </c>
      <c r="M105" s="54">
        <f t="shared" si="13"/>
        <v>43</v>
      </c>
      <c r="N105" s="54">
        <f t="shared" si="13"/>
        <v>11</v>
      </c>
      <c r="O105" s="54">
        <f t="shared" si="13"/>
        <v>8</v>
      </c>
      <c r="P105" s="54">
        <f t="shared" si="13"/>
        <v>0</v>
      </c>
      <c r="Q105" s="54">
        <f t="shared" si="13"/>
        <v>0</v>
      </c>
      <c r="R105" s="54">
        <f t="shared" si="13"/>
        <v>8</v>
      </c>
      <c r="S105" s="54">
        <f t="shared" si="13"/>
        <v>0</v>
      </c>
      <c r="T105" s="54">
        <f t="shared" si="13"/>
        <v>29</v>
      </c>
      <c r="U105" s="54">
        <f t="shared" si="13"/>
        <v>85</v>
      </c>
      <c r="V105" s="54">
        <f t="shared" si="13"/>
        <v>8</v>
      </c>
      <c r="W105" s="54">
        <f t="shared" si="13"/>
        <v>288</v>
      </c>
      <c r="X105" s="54">
        <f t="shared" si="13"/>
        <v>0</v>
      </c>
      <c r="Y105" s="54">
        <f t="shared" si="13"/>
        <v>0</v>
      </c>
      <c r="Z105" s="54">
        <f t="shared" si="13"/>
        <v>0</v>
      </c>
      <c r="AA105" s="54">
        <f t="shared" si="13"/>
        <v>0</v>
      </c>
      <c r="AB105" s="54">
        <f t="shared" si="13"/>
        <v>0</v>
      </c>
      <c r="AC105" s="54">
        <f t="shared" si="13"/>
        <v>0</v>
      </c>
      <c r="AD105" s="54">
        <f t="shared" si="13"/>
        <v>0</v>
      </c>
      <c r="AE105" s="54">
        <f t="shared" si="13"/>
        <v>0</v>
      </c>
      <c r="AF105" s="54">
        <f t="shared" si="13"/>
        <v>0</v>
      </c>
      <c r="AG105" s="54">
        <f t="shared" si="13"/>
        <v>0</v>
      </c>
      <c r="AH105" s="54">
        <f t="shared" si="13"/>
        <v>8</v>
      </c>
      <c r="AI105" s="54">
        <f t="shared" si="13"/>
        <v>0</v>
      </c>
      <c r="AJ105" s="54">
        <f t="shared" si="13"/>
        <v>0</v>
      </c>
      <c r="AK105" s="54">
        <f t="shared" si="13"/>
        <v>0</v>
      </c>
      <c r="AL105" s="54">
        <f t="shared" si="13"/>
        <v>0</v>
      </c>
      <c r="AM105" s="69">
        <f>SUM(C105:AL105)</f>
        <v>1716</v>
      </c>
    </row>
    <row r="106" spans="1:39" s="2" customFormat="1" ht="12.75">
      <c r="A106" s="55" t="s">
        <v>109</v>
      </c>
      <c r="B106" s="58">
        <f aca="true" t="shared" si="14" ref="B106:AL106">SUM(B69+B38+B97)</f>
        <v>1706</v>
      </c>
      <c r="C106" s="24">
        <f t="shared" si="14"/>
        <v>58</v>
      </c>
      <c r="D106" s="24">
        <f t="shared" si="14"/>
        <v>764</v>
      </c>
      <c r="E106" s="24">
        <f t="shared" si="14"/>
        <v>0</v>
      </c>
      <c r="F106" s="24">
        <f t="shared" si="14"/>
        <v>97</v>
      </c>
      <c r="G106" s="24">
        <f t="shared" si="14"/>
        <v>4</v>
      </c>
      <c r="H106" s="24">
        <f t="shared" si="14"/>
        <v>21</v>
      </c>
      <c r="I106" s="24">
        <f t="shared" si="14"/>
        <v>104</v>
      </c>
      <c r="J106" s="24">
        <f t="shared" si="14"/>
        <v>0</v>
      </c>
      <c r="K106" s="24">
        <f t="shared" si="14"/>
        <v>0</v>
      </c>
      <c r="L106" s="24">
        <f t="shared" si="14"/>
        <v>92</v>
      </c>
      <c r="M106" s="24">
        <f t="shared" si="14"/>
        <v>34</v>
      </c>
      <c r="N106" s="24">
        <f t="shared" si="14"/>
        <v>0</v>
      </c>
      <c r="O106" s="24">
        <f t="shared" si="14"/>
        <v>23</v>
      </c>
      <c r="P106" s="24">
        <f t="shared" si="14"/>
        <v>0</v>
      </c>
      <c r="Q106" s="24">
        <f t="shared" si="14"/>
        <v>0</v>
      </c>
      <c r="R106" s="24">
        <f t="shared" si="14"/>
        <v>47</v>
      </c>
      <c r="S106" s="24">
        <f t="shared" si="14"/>
        <v>0</v>
      </c>
      <c r="T106" s="24">
        <f t="shared" si="14"/>
        <v>118</v>
      </c>
      <c r="U106" s="24">
        <f t="shared" si="14"/>
        <v>88</v>
      </c>
      <c r="V106" s="24">
        <f t="shared" si="14"/>
        <v>0</v>
      </c>
      <c r="W106" s="24">
        <f t="shared" si="14"/>
        <v>256</v>
      </c>
      <c r="X106" s="24">
        <f t="shared" si="14"/>
        <v>0</v>
      </c>
      <c r="Y106" s="24">
        <f t="shared" si="14"/>
        <v>0</v>
      </c>
      <c r="Z106" s="24">
        <f t="shared" si="14"/>
        <v>0</v>
      </c>
      <c r="AA106" s="24">
        <f t="shared" si="14"/>
        <v>0</v>
      </c>
      <c r="AB106" s="24">
        <f t="shared" si="14"/>
        <v>0</v>
      </c>
      <c r="AC106" s="24">
        <f t="shared" si="14"/>
        <v>0</v>
      </c>
      <c r="AD106" s="24">
        <f t="shared" si="14"/>
        <v>0</v>
      </c>
      <c r="AE106" s="24">
        <f t="shared" si="14"/>
        <v>0</v>
      </c>
      <c r="AF106" s="24">
        <f t="shared" si="14"/>
        <v>0</v>
      </c>
      <c r="AG106" s="24">
        <f t="shared" si="14"/>
        <v>0</v>
      </c>
      <c r="AH106" s="24">
        <f t="shared" si="14"/>
        <v>0</v>
      </c>
      <c r="AI106" s="24">
        <f t="shared" si="14"/>
        <v>0</v>
      </c>
      <c r="AJ106" s="24">
        <f t="shared" si="14"/>
        <v>0</v>
      </c>
      <c r="AK106" s="24">
        <f t="shared" si="14"/>
        <v>0</v>
      </c>
      <c r="AL106" s="24">
        <f t="shared" si="14"/>
        <v>0</v>
      </c>
      <c r="AM106" s="70">
        <f>SUM(C106:AL106)</f>
        <v>1706</v>
      </c>
    </row>
    <row r="107" spans="1:39" ht="12.75">
      <c r="A107" s="44"/>
      <c r="B107" s="68">
        <f>SUM(B105:B106)</f>
        <v>3422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6">
        <f>SUM(AM105:AM106)</f>
        <v>3422</v>
      </c>
    </row>
    <row r="108" spans="1:39" ht="12.75">
      <c r="A108" s="18" t="s">
        <v>82</v>
      </c>
      <c r="B108" s="104">
        <f>SUM(AM107)</f>
        <v>3422</v>
      </c>
      <c r="AM108"/>
    </row>
  </sheetData>
  <sheetProtection/>
  <printOptions/>
  <pageMargins left="0.5905511811023623" right="0.3937007874015748" top="0.5905511811023623" bottom="0.5905511811023623" header="0.31496062992125984" footer="0.31496062992125984"/>
  <pageSetup fitToHeight="2" horizontalDpi="1200" verticalDpi="1200" orientation="landscape" paperSize="9" scale="70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="78" zoomScaleNormal="78" zoomScalePageLayoutView="0" workbookViewId="0" topLeftCell="A1">
      <selection activeCell="J44" sqref="J44"/>
    </sheetView>
  </sheetViews>
  <sheetFormatPr defaultColWidth="11.421875" defaultRowHeight="12.75"/>
  <cols>
    <col min="1" max="1" width="11.57421875" style="0" customWidth="1"/>
    <col min="2" max="2" width="6.7109375" style="0" customWidth="1"/>
    <col min="3" max="3" width="6.00390625" style="0" bestFit="1" customWidth="1"/>
    <col min="4" max="4" width="5.57421875" style="0" customWidth="1"/>
    <col min="5" max="5" width="5.00390625" style="0" customWidth="1"/>
    <col min="6" max="7" width="4.8515625" style="0" bestFit="1" customWidth="1"/>
    <col min="8" max="8" width="4.28125" style="0" customWidth="1"/>
    <col min="9" max="9" width="4.8515625" style="0" bestFit="1" customWidth="1"/>
    <col min="10" max="10" width="4.00390625" style="0" bestFit="1" customWidth="1"/>
    <col min="11" max="11" width="3.140625" style="0" customWidth="1"/>
    <col min="12" max="12" width="4.8515625" style="0" bestFit="1" customWidth="1"/>
    <col min="13" max="13" width="4.28125" style="0" customWidth="1"/>
    <col min="14" max="14" width="4.8515625" style="0" bestFit="1" customWidth="1"/>
    <col min="15" max="15" width="4.28125" style="0" customWidth="1"/>
    <col min="16" max="16" width="5.28125" style="0" bestFit="1" customWidth="1"/>
    <col min="17" max="17" width="3.7109375" style="0" customWidth="1"/>
    <col min="18" max="18" width="5.28125" style="0" bestFit="1" customWidth="1"/>
    <col min="19" max="19" width="4.7109375" style="0" customWidth="1"/>
    <col min="20" max="20" width="5.140625" style="0" customWidth="1"/>
    <col min="21" max="21" width="5.57421875" style="0" customWidth="1"/>
    <col min="22" max="22" width="4.28125" style="0" customWidth="1"/>
    <col min="23" max="23" width="4.8515625" style="0" bestFit="1" customWidth="1"/>
    <col min="24" max="36" width="4.28125" style="0" customWidth="1"/>
    <col min="37" max="37" width="5.00390625" style="0" customWidth="1"/>
    <col min="38" max="38" width="5.140625" style="0" customWidth="1"/>
    <col min="39" max="39" width="7.8515625" style="0" customWidth="1"/>
    <col min="40" max="40" width="13.8515625" style="1" customWidth="1"/>
  </cols>
  <sheetData>
    <row r="1" spans="1:31" ht="36" customHeight="1">
      <c r="A1" s="139" t="s">
        <v>170</v>
      </c>
      <c r="B1" s="13"/>
      <c r="L1" s="108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20.25" customHeight="1">
      <c r="A2" s="139"/>
      <c r="B2" s="13"/>
      <c r="L2" s="108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20.25" customHeight="1">
      <c r="A3" s="137" t="s">
        <v>166</v>
      </c>
      <c r="B3" s="138"/>
      <c r="C3" s="129"/>
      <c r="D3" s="129"/>
      <c r="E3" s="129"/>
      <c r="F3" s="129"/>
      <c r="G3" s="129"/>
      <c r="H3" s="129"/>
      <c r="I3" s="129"/>
      <c r="J3" s="130"/>
      <c r="L3" s="108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3:40" s="16" customFormat="1" ht="15.75" customHeight="1">
      <c r="C4" s="10" t="s">
        <v>162</v>
      </c>
      <c r="D4" s="10" t="s">
        <v>8</v>
      </c>
      <c r="E4" s="11" t="s">
        <v>4</v>
      </c>
      <c r="F4" s="11" t="s">
        <v>20</v>
      </c>
      <c r="G4" s="11" t="s">
        <v>9</v>
      </c>
      <c r="H4" s="11" t="s">
        <v>121</v>
      </c>
      <c r="I4" s="11" t="s">
        <v>13</v>
      </c>
      <c r="J4" s="11" t="s">
        <v>15</v>
      </c>
      <c r="K4" s="11"/>
      <c r="L4" s="11" t="s">
        <v>17</v>
      </c>
      <c r="M4" s="11" t="s">
        <v>25</v>
      </c>
      <c r="N4" s="11" t="s">
        <v>12</v>
      </c>
      <c r="O4" s="11" t="s">
        <v>230</v>
      </c>
      <c r="P4" s="11" t="s">
        <v>11</v>
      </c>
      <c r="Q4" s="11" t="s">
        <v>28</v>
      </c>
      <c r="R4" s="11" t="s">
        <v>10</v>
      </c>
      <c r="S4" s="11" t="s">
        <v>16</v>
      </c>
      <c r="T4" s="11" t="s">
        <v>14</v>
      </c>
      <c r="U4" s="11" t="s">
        <v>23</v>
      </c>
      <c r="V4" s="11" t="s">
        <v>29</v>
      </c>
      <c r="W4" s="1" t="s">
        <v>40</v>
      </c>
      <c r="X4" s="11" t="s">
        <v>22</v>
      </c>
      <c r="Y4" s="11" t="s">
        <v>21</v>
      </c>
      <c r="Z4" s="11" t="s">
        <v>19</v>
      </c>
      <c r="AA4" s="11" t="s">
        <v>185</v>
      </c>
      <c r="AB4" s="11" t="s">
        <v>26</v>
      </c>
      <c r="AC4" s="11" t="s">
        <v>18</v>
      </c>
      <c r="AD4" s="11" t="s">
        <v>24</v>
      </c>
      <c r="AE4" s="11" t="s">
        <v>27</v>
      </c>
      <c r="AF4" s="11" t="s">
        <v>131</v>
      </c>
      <c r="AG4" s="11" t="s">
        <v>39</v>
      </c>
      <c r="AH4" s="1" t="s">
        <v>119</v>
      </c>
      <c r="AI4" s="11" t="s">
        <v>127</v>
      </c>
      <c r="AJ4" s="11" t="s">
        <v>160</v>
      </c>
      <c r="AK4" s="1" t="s">
        <v>186</v>
      </c>
      <c r="AL4" s="30" t="s">
        <v>240</v>
      </c>
      <c r="AN4" s="48" t="s">
        <v>114</v>
      </c>
    </row>
    <row r="5" spans="2:38" ht="8.25" customHeight="1" thickBot="1">
      <c r="B5" s="1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Z5" s="1"/>
      <c r="AA5" s="1"/>
      <c r="AB5" s="1"/>
      <c r="AC5" s="1"/>
      <c r="AD5" s="1"/>
      <c r="AE5" s="1"/>
      <c r="AF5" s="1"/>
      <c r="AH5" s="1"/>
      <c r="AI5" s="1"/>
      <c r="AJ5" s="1"/>
      <c r="AK5" s="1"/>
      <c r="AL5" s="1"/>
    </row>
    <row r="6" spans="1:40" ht="15" customHeight="1">
      <c r="A6" s="1" t="s">
        <v>77</v>
      </c>
      <c r="B6" s="49">
        <f>SUM(HALLE!B56)</f>
        <v>1097</v>
      </c>
      <c r="C6" s="5">
        <f>SUM(HALLE!C56)</f>
        <v>205</v>
      </c>
      <c r="D6" s="5">
        <f>SUM(HALLE!D56)</f>
        <v>152</v>
      </c>
      <c r="E6" s="5">
        <f>SUM(HALLE!E56)</f>
        <v>262</v>
      </c>
      <c r="F6" s="5">
        <f>SUM(HALLE!F56)</f>
        <v>82</v>
      </c>
      <c r="G6" s="5">
        <f>SUM(HALLE!G56)</f>
        <v>143</v>
      </c>
      <c r="H6" s="5">
        <f>SUM(HALLE!H56)</f>
        <v>0</v>
      </c>
      <c r="I6" s="5">
        <f>SUM(HALLE!I56)</f>
        <v>0</v>
      </c>
      <c r="J6" s="5">
        <f>SUM(HALLE!J56)</f>
        <v>20</v>
      </c>
      <c r="K6" s="5">
        <f>SUM(HALLE!K56)</f>
        <v>0</v>
      </c>
      <c r="L6" s="5">
        <f>SUM(HALLE!L56)</f>
        <v>33</v>
      </c>
      <c r="M6" s="5">
        <f>SUM(HALLE!M56)</f>
        <v>0</v>
      </c>
      <c r="N6" s="5">
        <f>SUM(HALLE!N56)</f>
        <v>31</v>
      </c>
      <c r="O6" s="5">
        <f>SUM(HALLE!O56)</f>
        <v>0</v>
      </c>
      <c r="P6" s="5">
        <f>SUM(HALLE!P56)</f>
        <v>95</v>
      </c>
      <c r="Q6" s="5">
        <f>SUM(HALLE!Q56)</f>
        <v>0</v>
      </c>
      <c r="R6" s="5">
        <f>SUM(HALLE!R56)</f>
        <v>26</v>
      </c>
      <c r="S6" s="5">
        <f>SUM(HALLE!S56)</f>
        <v>0</v>
      </c>
      <c r="T6" s="5">
        <f>SUM(HALLE!T56)</f>
        <v>0</v>
      </c>
      <c r="U6" s="5">
        <f>SUM(HALLE!U56)</f>
        <v>0</v>
      </c>
      <c r="V6" s="5">
        <f>SUM(HALLE!V56)</f>
        <v>0</v>
      </c>
      <c r="W6" s="5">
        <f>SUM(HALLE!W56)</f>
        <v>48</v>
      </c>
      <c r="X6" s="5">
        <f>SUM(HALLE!X56)</f>
        <v>0</v>
      </c>
      <c r="Y6" s="5">
        <f>SUM(HALLE!Y56)</f>
        <v>0</v>
      </c>
      <c r="Z6" s="5">
        <f>SUM(HALLE!Z56)</f>
        <v>0</v>
      </c>
      <c r="AA6" s="5">
        <f>SUM(HALLE!AA56)</f>
        <v>0</v>
      </c>
      <c r="AB6" s="5">
        <f>SUM(HALLE!AB56)</f>
        <v>0</v>
      </c>
      <c r="AC6" s="5">
        <f>SUM(HALLE!AC56)</f>
        <v>0</v>
      </c>
      <c r="AD6" s="5">
        <f>SUM(HALLE!AD56)</f>
        <v>0</v>
      </c>
      <c r="AE6" s="5">
        <f>SUM(HALLE!AE56)</f>
        <v>0</v>
      </c>
      <c r="AF6" s="5">
        <f>SUM(HALLE!AF56)</f>
        <v>0</v>
      </c>
      <c r="AG6" s="5">
        <f>SUM(HALLE!AG56)</f>
        <v>0</v>
      </c>
      <c r="AH6" s="5">
        <f>SUM(HALLE!AH56)</f>
        <v>0</v>
      </c>
      <c r="AI6" s="5">
        <f>SUM(HALLE!AI56)</f>
        <v>0</v>
      </c>
      <c r="AJ6" s="5">
        <f>SUM(HALLE!AJ56)</f>
        <v>0</v>
      </c>
      <c r="AK6" s="5">
        <f>SUM(HALLE!AK56)</f>
        <v>0</v>
      </c>
      <c r="AL6" s="5">
        <f>SUM(HALLE!AL56)</f>
        <v>0</v>
      </c>
      <c r="AM6" s="194">
        <f>SUM(HALLE!AM56)</f>
        <v>1097</v>
      </c>
      <c r="AN6" s="1" t="s">
        <v>107</v>
      </c>
    </row>
    <row r="7" spans="1:40" s="16" customFormat="1" ht="15" customHeight="1">
      <c r="A7" s="1" t="s">
        <v>108</v>
      </c>
      <c r="B7" s="49">
        <f>SUM(Cross!B13)</f>
        <v>300</v>
      </c>
      <c r="C7" s="5">
        <f>SUM(Cross!C13)</f>
        <v>99</v>
      </c>
      <c r="D7" s="5">
        <f>SUM(Cross!D13)</f>
        <v>22</v>
      </c>
      <c r="E7" s="5">
        <f>SUM(Cross!E13)</f>
        <v>1</v>
      </c>
      <c r="F7" s="5">
        <f>SUM(Cross!F13)</f>
        <v>18</v>
      </c>
      <c r="G7" s="5">
        <f>SUM(Cross!G13)</f>
        <v>0</v>
      </c>
      <c r="H7" s="5">
        <f>SUM(Cross!H13)</f>
        <v>0</v>
      </c>
      <c r="I7" s="5">
        <f>SUM(Cross!I13)</f>
        <v>20</v>
      </c>
      <c r="J7" s="5">
        <f>SUM(Cross!J13)</f>
        <v>0</v>
      </c>
      <c r="K7" s="5">
        <f>SUM(Cross!K13)</f>
        <v>0</v>
      </c>
      <c r="L7" s="5">
        <f>SUM(Cross!L13)</f>
        <v>0</v>
      </c>
      <c r="M7" s="5">
        <f>SUM(Cross!M13)</f>
        <v>0</v>
      </c>
      <c r="N7" s="5">
        <f>SUM(Cross!N13)</f>
        <v>0</v>
      </c>
      <c r="O7" s="5">
        <f>SUM(Cross!O13)</f>
        <v>0</v>
      </c>
      <c r="P7" s="5">
        <f>SUM(Cross!P13)</f>
        <v>12</v>
      </c>
      <c r="Q7" s="5">
        <f>SUM(Cross!Q13)</f>
        <v>0</v>
      </c>
      <c r="R7" s="5">
        <f>SUM(Cross!R13)</f>
        <v>18</v>
      </c>
      <c r="S7" s="5">
        <f>SUM(Cross!S13)</f>
        <v>23</v>
      </c>
      <c r="T7" s="5">
        <f>SUM(Cross!T13)</f>
        <v>0</v>
      </c>
      <c r="U7" s="5">
        <f>SUM(Cross!U13)</f>
        <v>0</v>
      </c>
      <c r="V7" s="5">
        <f>SUM(Cross!V13)</f>
        <v>0</v>
      </c>
      <c r="W7" s="5">
        <f>SUM(Cross!W13)</f>
        <v>0</v>
      </c>
      <c r="X7" s="5">
        <f>SUM(Cross!X13)</f>
        <v>0</v>
      </c>
      <c r="Y7" s="5">
        <f>SUM(Cross!Y13)</f>
        <v>10</v>
      </c>
      <c r="Z7" s="5">
        <f>SUM(Cross!Z13)</f>
        <v>0</v>
      </c>
      <c r="AA7" s="5">
        <f>SUM(Cross!AA13)</f>
        <v>1</v>
      </c>
      <c r="AB7" s="5">
        <f>SUM(Cross!AB13)</f>
        <v>0</v>
      </c>
      <c r="AC7" s="5">
        <f>SUM(Cross!AC13)</f>
        <v>27</v>
      </c>
      <c r="AD7" s="5">
        <f>SUM(Cross!AD13)</f>
        <v>0</v>
      </c>
      <c r="AE7" s="5">
        <f>SUM(Cross!AE13)</f>
        <v>10</v>
      </c>
      <c r="AF7" s="5">
        <f>SUM(Cross!AF13)</f>
        <v>6</v>
      </c>
      <c r="AG7" s="5">
        <f>SUM(Cross!AG13)</f>
        <v>5</v>
      </c>
      <c r="AH7" s="5">
        <f>SUM(Cross!AH13)</f>
        <v>28</v>
      </c>
      <c r="AI7" s="5">
        <f>SUM(Cross!AI13)</f>
        <v>0</v>
      </c>
      <c r="AJ7" s="5">
        <f>SUM(Cross!AJ13)</f>
        <v>0</v>
      </c>
      <c r="AK7" s="5">
        <f>SUM(Cross!AK13)</f>
        <v>0</v>
      </c>
      <c r="AL7" s="5">
        <f>SUM(Cross!AL13)</f>
        <v>0</v>
      </c>
      <c r="AM7" s="195">
        <f>SUM(Cross!AM13)</f>
        <v>300</v>
      </c>
      <c r="AN7" s="1" t="s">
        <v>108</v>
      </c>
    </row>
    <row r="8" spans="1:40" ht="15" customHeight="1">
      <c r="A8" s="1" t="s">
        <v>172</v>
      </c>
      <c r="B8" s="49">
        <f>SUM('Allg.'!B59)</f>
        <v>1331</v>
      </c>
      <c r="C8" s="5">
        <f>SUM('Allg.'!C59)</f>
        <v>278</v>
      </c>
      <c r="D8" s="5">
        <f>SUM('Allg.'!D59)</f>
        <v>109</v>
      </c>
      <c r="E8" s="5">
        <f>SUM('Allg.'!E59)</f>
        <v>77</v>
      </c>
      <c r="F8" s="5">
        <f>SUM('Allg.'!F59)</f>
        <v>9</v>
      </c>
      <c r="G8" s="5">
        <f>SUM('Allg.'!G59)</f>
        <v>203</v>
      </c>
      <c r="H8" s="5">
        <f>SUM('Allg.'!H59)</f>
        <v>0</v>
      </c>
      <c r="I8" s="5">
        <f>SUM('Allg.'!I59)</f>
        <v>36</v>
      </c>
      <c r="J8" s="5">
        <f>SUM('Allg.'!J59)</f>
        <v>12</v>
      </c>
      <c r="K8" s="5">
        <f>SUM('Allg.'!K59)</f>
        <v>0</v>
      </c>
      <c r="L8" s="5">
        <f>SUM('Allg.'!L59)</f>
        <v>8</v>
      </c>
      <c r="M8" s="5">
        <f>SUM('Allg.'!M59)</f>
        <v>0</v>
      </c>
      <c r="N8" s="5">
        <f>SUM('Allg.'!N59)</f>
        <v>0</v>
      </c>
      <c r="O8" s="5">
        <f>SUM('Allg.'!O59)</f>
        <v>0</v>
      </c>
      <c r="P8" s="5">
        <f>SUM('Allg.'!P59)</f>
        <v>191</v>
      </c>
      <c r="Q8" s="5">
        <f>SUM('Allg.'!Q59)</f>
        <v>0</v>
      </c>
      <c r="R8" s="5">
        <f>SUM('Allg.'!R59)</f>
        <v>1</v>
      </c>
      <c r="S8" s="5">
        <f>SUM('Allg.'!S59)</f>
        <v>185</v>
      </c>
      <c r="T8" s="5">
        <f>SUM('Allg.'!T59)</f>
        <v>0</v>
      </c>
      <c r="U8" s="5">
        <f>SUM('Allg.'!U59)</f>
        <v>0</v>
      </c>
      <c r="V8" s="5">
        <f>SUM('Allg.'!V59)</f>
        <v>0</v>
      </c>
      <c r="W8" s="5">
        <f>SUM('Allg.'!W59)</f>
        <v>11</v>
      </c>
      <c r="X8" s="5">
        <f>SUM('Allg.'!X59)</f>
        <v>11</v>
      </c>
      <c r="Y8" s="5">
        <f>SUM('Allg.'!Y59)</f>
        <v>19</v>
      </c>
      <c r="Z8" s="5">
        <f>SUM('Allg.'!Z59)</f>
        <v>1</v>
      </c>
      <c r="AA8" s="5">
        <f>SUM('Allg.'!AA59)</f>
        <v>0</v>
      </c>
      <c r="AB8" s="5">
        <f>SUM('Allg.'!AB59)</f>
        <v>0</v>
      </c>
      <c r="AC8" s="5">
        <f>SUM('Allg.'!AC59)</f>
        <v>67</v>
      </c>
      <c r="AD8" s="5">
        <f>SUM('Allg.'!AD59)</f>
        <v>0</v>
      </c>
      <c r="AE8" s="5">
        <f>SUM('Allg.'!AE59)</f>
        <v>18</v>
      </c>
      <c r="AF8" s="5">
        <f>SUM('Allg.'!AF59)</f>
        <v>41</v>
      </c>
      <c r="AG8" s="5">
        <f>SUM('Allg.'!AG59)</f>
        <v>21</v>
      </c>
      <c r="AH8" s="5">
        <f>SUM('Allg.'!AH59)</f>
        <v>9</v>
      </c>
      <c r="AI8" s="5">
        <f>SUM('Allg.'!AI59)</f>
        <v>17</v>
      </c>
      <c r="AJ8" s="5">
        <f>SUM('Allg.'!AJ59)</f>
        <v>3</v>
      </c>
      <c r="AK8" s="5">
        <f>SUM('Allg.'!AK59)</f>
        <v>3</v>
      </c>
      <c r="AL8" s="5">
        <f>SUM('Allg.'!AL59)</f>
        <v>1</v>
      </c>
      <c r="AM8" s="195">
        <f>SUM('Allg.'!AM59)</f>
        <v>1331</v>
      </c>
      <c r="AN8" s="1" t="s">
        <v>110</v>
      </c>
    </row>
    <row r="9" spans="1:40" ht="15" customHeight="1">
      <c r="A9" s="1" t="s">
        <v>175</v>
      </c>
      <c r="B9" s="49">
        <f>SUM('Juni.'!B49)</f>
        <v>915</v>
      </c>
      <c r="C9" s="5">
        <f>SUM('Juni.'!C49)</f>
        <v>256</v>
      </c>
      <c r="D9" s="5">
        <f>SUM('Juni.'!D49)</f>
        <v>68</v>
      </c>
      <c r="E9" s="5">
        <f>SUM('Juni.'!E49)</f>
        <v>182</v>
      </c>
      <c r="F9" s="5">
        <f>SUM('Juni.'!F49)</f>
        <v>65</v>
      </c>
      <c r="G9" s="5">
        <f>SUM('Juni.'!G49)</f>
        <v>104</v>
      </c>
      <c r="H9" s="5">
        <f>SUM('Juni.'!H49)</f>
        <v>0</v>
      </c>
      <c r="I9" s="5">
        <f>SUM('Juni.'!I49)</f>
        <v>60</v>
      </c>
      <c r="J9" s="5">
        <f>SUM('Juni.'!J49)</f>
        <v>0</v>
      </c>
      <c r="K9" s="5">
        <f>SUM('Juni.'!K49)</f>
        <v>0</v>
      </c>
      <c r="L9" s="5">
        <f>SUM('Juni.'!L49)</f>
        <v>0</v>
      </c>
      <c r="M9" s="5">
        <f>SUM('Juni.'!M49)</f>
        <v>0</v>
      </c>
      <c r="N9" s="5">
        <f>SUM('Juni.'!N49)</f>
        <v>40</v>
      </c>
      <c r="O9" s="5">
        <f>SUM('Juni.'!O49)</f>
        <v>0</v>
      </c>
      <c r="P9" s="5">
        <f>SUM('Juni.'!P49)</f>
        <v>26</v>
      </c>
      <c r="Q9" s="5">
        <f>SUM('Juni.'!Q49)</f>
        <v>0</v>
      </c>
      <c r="R9" s="5">
        <f>SUM('Juni.'!R49)</f>
        <v>27</v>
      </c>
      <c r="S9" s="5">
        <f>SUM('Juni.'!S49)</f>
        <v>0</v>
      </c>
      <c r="T9" s="5">
        <f>SUM('Juni.'!T49)</f>
        <v>0</v>
      </c>
      <c r="U9" s="5">
        <f>SUM('Juni.'!U49)</f>
        <v>0</v>
      </c>
      <c r="V9" s="5">
        <f>SUM('Juni.'!V49)</f>
        <v>0</v>
      </c>
      <c r="W9" s="5">
        <f>SUM('Juni.'!W49)</f>
        <v>35</v>
      </c>
      <c r="X9" s="5">
        <f>SUM('Juni.'!X49)</f>
        <v>0</v>
      </c>
      <c r="Y9" s="5">
        <f>SUM('Juni.'!Y49)</f>
        <v>0</v>
      </c>
      <c r="Z9" s="5">
        <f>SUM('Juni.'!Z49)</f>
        <v>0</v>
      </c>
      <c r="AA9" s="5">
        <f>SUM('Juni.'!AA49)</f>
        <v>0</v>
      </c>
      <c r="AB9" s="5">
        <f>SUM('Juni.'!AB49)</f>
        <v>0</v>
      </c>
      <c r="AC9" s="5">
        <f>SUM('Juni.'!AC49)</f>
        <v>0</v>
      </c>
      <c r="AD9" s="5">
        <f>SUM('Juni.'!AD49)</f>
        <v>0</v>
      </c>
      <c r="AE9" s="5">
        <f>SUM('Juni.'!AE49)</f>
        <v>8</v>
      </c>
      <c r="AF9" s="5">
        <f>SUM('Juni.'!AF49)</f>
        <v>0</v>
      </c>
      <c r="AG9" s="5">
        <f>SUM('Juni.'!AG49)</f>
        <v>0</v>
      </c>
      <c r="AH9" s="5">
        <f>SUM('Juni.'!AH49)</f>
        <v>44</v>
      </c>
      <c r="AI9" s="5">
        <f>SUM('Juni.'!AI49)</f>
        <v>0</v>
      </c>
      <c r="AJ9" s="5">
        <f>SUM('Juni.'!AJ49)</f>
        <v>0</v>
      </c>
      <c r="AK9" s="5">
        <f>SUM('Juni.'!AK49)</f>
        <v>0</v>
      </c>
      <c r="AL9" s="5">
        <f>SUM('Juni.'!AL49)</f>
        <v>0</v>
      </c>
      <c r="AM9" s="195">
        <f>SUM('Juni.'!AM49)</f>
        <v>915</v>
      </c>
      <c r="AN9" s="1" t="s">
        <v>175</v>
      </c>
    </row>
    <row r="10" spans="1:40" ht="15" customHeight="1">
      <c r="A10" s="1" t="s">
        <v>176</v>
      </c>
      <c r="B10" s="49">
        <f>SUM('Jgd.'!B47)</f>
        <v>1000</v>
      </c>
      <c r="C10" s="5">
        <f>SUM('Jgd.'!C47)</f>
        <v>145</v>
      </c>
      <c r="D10" s="5">
        <f>SUM('Jgd.'!D47)</f>
        <v>204</v>
      </c>
      <c r="E10" s="5">
        <f>SUM('Jgd.'!E47)</f>
        <v>136</v>
      </c>
      <c r="F10" s="5">
        <f>SUM('Jgd.'!F47)</f>
        <v>132</v>
      </c>
      <c r="G10" s="5">
        <f>SUM('Jgd.'!G47)</f>
        <v>89</v>
      </c>
      <c r="H10" s="5">
        <f>SUM('Jgd.'!H47)</f>
        <v>26</v>
      </c>
      <c r="I10" s="5">
        <f>SUM('Jgd.'!I47)</f>
        <v>0</v>
      </c>
      <c r="J10" s="5">
        <f>SUM('Jgd.'!J47)</f>
        <v>0</v>
      </c>
      <c r="K10" s="5">
        <f>SUM('Jgd.'!K47)</f>
        <v>0</v>
      </c>
      <c r="L10" s="5">
        <f>SUM('Jgd.'!L47)</f>
        <v>10</v>
      </c>
      <c r="M10" s="5">
        <f>SUM('Jgd.'!M47)</f>
        <v>0</v>
      </c>
      <c r="N10" s="5">
        <f>SUM('Jgd.'!N47)</f>
        <v>116</v>
      </c>
      <c r="O10" s="5">
        <f>SUM('Jgd.'!O47)</f>
        <v>6</v>
      </c>
      <c r="P10" s="5">
        <f>SUM('Jgd.'!P47)</f>
        <v>43</v>
      </c>
      <c r="Q10" s="5">
        <f>SUM('Jgd.'!Q47)</f>
        <v>0</v>
      </c>
      <c r="R10" s="5">
        <f>SUM('Jgd.'!R47)</f>
        <v>8</v>
      </c>
      <c r="S10" s="5">
        <f>SUM('Jgd.'!S47)</f>
        <v>0</v>
      </c>
      <c r="T10" s="5">
        <f>SUM('Jgd.'!T47)</f>
        <v>0</v>
      </c>
      <c r="U10" s="5">
        <f>SUM('Jgd.'!U47)</f>
        <v>0</v>
      </c>
      <c r="V10" s="5">
        <f>SUM('Jgd.'!V47)</f>
        <v>0</v>
      </c>
      <c r="W10" s="5">
        <f>SUM('Jgd.'!W47)</f>
        <v>53</v>
      </c>
      <c r="X10" s="5">
        <f>SUM('Jgd.'!X47)</f>
        <v>0</v>
      </c>
      <c r="Y10" s="5">
        <f>SUM('Jgd.'!Y47)</f>
        <v>0</v>
      </c>
      <c r="Z10" s="5">
        <f>SUM('Jgd.'!Z47)</f>
        <v>0</v>
      </c>
      <c r="AA10" s="5">
        <f>SUM('Jgd.'!AA47)</f>
        <v>0</v>
      </c>
      <c r="AB10" s="5">
        <f>SUM('Jgd.'!AB47)</f>
        <v>0</v>
      </c>
      <c r="AC10" s="5">
        <f>SUM('Jgd.'!AC47)</f>
        <v>0</v>
      </c>
      <c r="AD10" s="5">
        <f>SUM('Jgd.'!AD47)</f>
        <v>0</v>
      </c>
      <c r="AE10" s="5">
        <f>SUM('Jgd.'!AE47)</f>
        <v>0</v>
      </c>
      <c r="AF10" s="5">
        <f>SUM('Jgd.'!AF47)</f>
        <v>0</v>
      </c>
      <c r="AG10" s="5">
        <f>SUM('Jgd.'!AG47)</f>
        <v>0</v>
      </c>
      <c r="AH10" s="5">
        <f>SUM('Jgd.'!AH47)</f>
        <v>32</v>
      </c>
      <c r="AI10" s="5">
        <f>SUM('Jgd.'!AI47)</f>
        <v>0</v>
      </c>
      <c r="AJ10" s="5">
        <f>SUM('Jgd.'!AJ47)</f>
        <v>0</v>
      </c>
      <c r="AK10" s="5">
        <f>SUM('Jgd.'!AK47)</f>
        <v>0</v>
      </c>
      <c r="AL10" s="5">
        <f>SUM('Jgd.'!AL47)</f>
        <v>0</v>
      </c>
      <c r="AM10" s="195">
        <f>SUM('Jgd.'!AM47)</f>
        <v>1000</v>
      </c>
      <c r="AN10" s="1" t="s">
        <v>176</v>
      </c>
    </row>
    <row r="11" ht="6" customHeight="1" thickBot="1">
      <c r="AM11" s="196"/>
    </row>
    <row r="12" spans="1:40" ht="18" customHeight="1" thickBot="1">
      <c r="A12" s="29" t="s">
        <v>78</v>
      </c>
      <c r="B12" s="145">
        <f aca="true" t="shared" si="0" ref="B12:AM12">SUM(B6:B11)</f>
        <v>4643</v>
      </c>
      <c r="C12" s="146">
        <f t="shared" si="0"/>
        <v>983</v>
      </c>
      <c r="D12" s="147">
        <f t="shared" si="0"/>
        <v>555</v>
      </c>
      <c r="E12" s="147">
        <f t="shared" si="0"/>
        <v>658</v>
      </c>
      <c r="F12" s="147">
        <f t="shared" si="0"/>
        <v>306</v>
      </c>
      <c r="G12" s="147">
        <f t="shared" si="0"/>
        <v>539</v>
      </c>
      <c r="H12" s="147">
        <f t="shared" si="0"/>
        <v>26</v>
      </c>
      <c r="I12" s="147">
        <f t="shared" si="0"/>
        <v>116</v>
      </c>
      <c r="J12" s="147">
        <f t="shared" si="0"/>
        <v>32</v>
      </c>
      <c r="K12" s="147">
        <f t="shared" si="0"/>
        <v>0</v>
      </c>
      <c r="L12" s="147">
        <f t="shared" si="0"/>
        <v>51</v>
      </c>
      <c r="M12" s="147">
        <f t="shared" si="0"/>
        <v>0</v>
      </c>
      <c r="N12" s="147">
        <f t="shared" si="0"/>
        <v>187</v>
      </c>
      <c r="O12" s="147">
        <f t="shared" si="0"/>
        <v>6</v>
      </c>
      <c r="P12" s="147">
        <f t="shared" si="0"/>
        <v>367</v>
      </c>
      <c r="Q12" s="147">
        <f t="shared" si="0"/>
        <v>0</v>
      </c>
      <c r="R12" s="147">
        <f t="shared" si="0"/>
        <v>80</v>
      </c>
      <c r="S12" s="147">
        <f t="shared" si="0"/>
        <v>208</v>
      </c>
      <c r="T12" s="147">
        <f t="shared" si="0"/>
        <v>0</v>
      </c>
      <c r="U12" s="147">
        <f t="shared" si="0"/>
        <v>0</v>
      </c>
      <c r="V12" s="147">
        <f t="shared" si="0"/>
        <v>0</v>
      </c>
      <c r="W12" s="147">
        <f t="shared" si="0"/>
        <v>147</v>
      </c>
      <c r="X12" s="147">
        <f t="shared" si="0"/>
        <v>11</v>
      </c>
      <c r="Y12" s="147">
        <f t="shared" si="0"/>
        <v>29</v>
      </c>
      <c r="Z12" s="147">
        <f t="shared" si="0"/>
        <v>1</v>
      </c>
      <c r="AA12" s="147">
        <f t="shared" si="0"/>
        <v>1</v>
      </c>
      <c r="AB12" s="147">
        <f t="shared" si="0"/>
        <v>0</v>
      </c>
      <c r="AC12" s="147">
        <f t="shared" si="0"/>
        <v>94</v>
      </c>
      <c r="AD12" s="147">
        <f t="shared" si="0"/>
        <v>0</v>
      </c>
      <c r="AE12" s="147">
        <f t="shared" si="0"/>
        <v>36</v>
      </c>
      <c r="AF12" s="147">
        <f t="shared" si="0"/>
        <v>47</v>
      </c>
      <c r="AG12" s="147">
        <f t="shared" si="0"/>
        <v>26</v>
      </c>
      <c r="AH12" s="148">
        <f t="shared" si="0"/>
        <v>113</v>
      </c>
      <c r="AI12" s="147">
        <f t="shared" si="0"/>
        <v>17</v>
      </c>
      <c r="AJ12" s="147">
        <f t="shared" si="0"/>
        <v>3</v>
      </c>
      <c r="AK12" s="147">
        <f t="shared" si="0"/>
        <v>3</v>
      </c>
      <c r="AL12" s="147">
        <f t="shared" si="0"/>
        <v>1</v>
      </c>
      <c r="AM12" s="197">
        <f t="shared" si="0"/>
        <v>4643</v>
      </c>
      <c r="AN12" s="1" t="s">
        <v>117</v>
      </c>
    </row>
    <row r="13" spans="1:39" ht="18.75" customHeight="1">
      <c r="A13" s="18" t="s">
        <v>82</v>
      </c>
      <c r="B13" s="224">
        <f>SUM(AM12)</f>
        <v>4643</v>
      </c>
      <c r="C13" s="10" t="s">
        <v>162</v>
      </c>
      <c r="D13" s="10" t="s">
        <v>8</v>
      </c>
      <c r="E13" s="11" t="s">
        <v>4</v>
      </c>
      <c r="F13" s="11" t="s">
        <v>20</v>
      </c>
      <c r="G13" s="11" t="s">
        <v>9</v>
      </c>
      <c r="H13" s="11" t="s">
        <v>121</v>
      </c>
      <c r="I13" s="11" t="s">
        <v>13</v>
      </c>
      <c r="J13" s="11" t="s">
        <v>15</v>
      </c>
      <c r="K13" s="11"/>
      <c r="L13" s="11" t="s">
        <v>17</v>
      </c>
      <c r="M13" s="11" t="s">
        <v>25</v>
      </c>
      <c r="N13" s="11" t="s">
        <v>12</v>
      </c>
      <c r="O13" s="11"/>
      <c r="P13" s="11" t="s">
        <v>11</v>
      </c>
      <c r="Q13" s="11" t="s">
        <v>28</v>
      </c>
      <c r="R13" s="11" t="s">
        <v>10</v>
      </c>
      <c r="S13" s="11" t="s">
        <v>16</v>
      </c>
      <c r="T13" s="11" t="s">
        <v>14</v>
      </c>
      <c r="U13" s="11" t="s">
        <v>23</v>
      </c>
      <c r="V13" s="11" t="s">
        <v>29</v>
      </c>
      <c r="W13" s="1" t="s">
        <v>40</v>
      </c>
      <c r="X13" s="11" t="s">
        <v>22</v>
      </c>
      <c r="Y13" s="11" t="s">
        <v>21</v>
      </c>
      <c r="Z13" s="11" t="s">
        <v>19</v>
      </c>
      <c r="AA13" s="11" t="s">
        <v>185</v>
      </c>
      <c r="AB13" s="11" t="s">
        <v>26</v>
      </c>
      <c r="AC13" s="11" t="s">
        <v>18</v>
      </c>
      <c r="AD13" s="11" t="s">
        <v>24</v>
      </c>
      <c r="AE13" s="11" t="s">
        <v>27</v>
      </c>
      <c r="AF13" s="11" t="s">
        <v>131</v>
      </c>
      <c r="AG13" s="11" t="s">
        <v>39</v>
      </c>
      <c r="AH13" s="1" t="s">
        <v>119</v>
      </c>
      <c r="AI13" s="11" t="s">
        <v>127</v>
      </c>
      <c r="AJ13" s="11" t="s">
        <v>160</v>
      </c>
      <c r="AK13" s="1" t="s">
        <v>186</v>
      </c>
      <c r="AL13" s="30" t="s">
        <v>240</v>
      </c>
      <c r="AM13" s="187"/>
    </row>
    <row r="14" spans="1:39" ht="18.75" customHeight="1">
      <c r="A14" s="123"/>
      <c r="B14" s="121"/>
      <c r="C14" s="120"/>
      <c r="D14" s="120"/>
      <c r="E14" s="12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30"/>
      <c r="AI14" s="11"/>
      <c r="AJ14" s="30"/>
      <c r="AK14" s="30"/>
      <c r="AL14" s="30"/>
      <c r="AM14" s="187"/>
    </row>
    <row r="15" spans="1:39" ht="20.25" customHeight="1">
      <c r="A15" s="123"/>
      <c r="B15" s="121"/>
      <c r="C15" s="120"/>
      <c r="D15" s="120"/>
      <c r="E15" s="12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0"/>
      <c r="AI15" s="11"/>
      <c r="AJ15" s="30"/>
      <c r="AK15" s="30"/>
      <c r="AL15" s="30"/>
      <c r="AM15" s="187"/>
    </row>
    <row r="16" spans="1:40" s="28" customFormat="1" ht="21.75" customHeight="1">
      <c r="A16" s="154" t="s">
        <v>167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AM16" s="198"/>
      <c r="AN16" s="162"/>
    </row>
    <row r="17" spans="3:40" s="16" customFormat="1" ht="15.75" customHeight="1">
      <c r="C17" s="10" t="s">
        <v>162</v>
      </c>
      <c r="D17" s="10" t="s">
        <v>8</v>
      </c>
      <c r="E17" s="11" t="s">
        <v>4</v>
      </c>
      <c r="F17" s="11" t="s">
        <v>20</v>
      </c>
      <c r="G17" s="11" t="s">
        <v>9</v>
      </c>
      <c r="H17" s="11" t="s">
        <v>121</v>
      </c>
      <c r="I17" s="11" t="s">
        <v>13</v>
      </c>
      <c r="J17" s="11" t="s">
        <v>15</v>
      </c>
      <c r="K17" s="11"/>
      <c r="L17" s="11" t="s">
        <v>17</v>
      </c>
      <c r="M17" s="11" t="s">
        <v>25</v>
      </c>
      <c r="N17" s="11" t="s">
        <v>12</v>
      </c>
      <c r="O17" s="11" t="s">
        <v>230</v>
      </c>
      <c r="P17" s="11" t="s">
        <v>11</v>
      </c>
      <c r="Q17" s="11" t="s">
        <v>28</v>
      </c>
      <c r="R17" s="11" t="s">
        <v>10</v>
      </c>
      <c r="S17" s="11" t="s">
        <v>16</v>
      </c>
      <c r="T17" s="11" t="s">
        <v>14</v>
      </c>
      <c r="U17" s="11" t="s">
        <v>23</v>
      </c>
      <c r="V17" s="11" t="s">
        <v>29</v>
      </c>
      <c r="W17" s="1" t="s">
        <v>40</v>
      </c>
      <c r="X17" s="11" t="s">
        <v>22</v>
      </c>
      <c r="Y17" s="11" t="s">
        <v>21</v>
      </c>
      <c r="Z17" s="11" t="s">
        <v>19</v>
      </c>
      <c r="AA17" s="11" t="s">
        <v>185</v>
      </c>
      <c r="AB17" s="11" t="s">
        <v>26</v>
      </c>
      <c r="AC17" s="11" t="s">
        <v>18</v>
      </c>
      <c r="AD17" s="11" t="s">
        <v>24</v>
      </c>
      <c r="AE17" s="11" t="s">
        <v>27</v>
      </c>
      <c r="AF17" s="11" t="s">
        <v>131</v>
      </c>
      <c r="AG17" s="11" t="s">
        <v>39</v>
      </c>
      <c r="AH17" s="1" t="s">
        <v>119</v>
      </c>
      <c r="AI17" s="11" t="s">
        <v>127</v>
      </c>
      <c r="AJ17" s="11" t="s">
        <v>160</v>
      </c>
      <c r="AK17" s="1" t="s">
        <v>186</v>
      </c>
      <c r="AL17" s="30" t="s">
        <v>240</v>
      </c>
      <c r="AM17" s="193"/>
      <c r="AN17" s="48" t="s">
        <v>114</v>
      </c>
    </row>
    <row r="18" spans="1:39" ht="9.75" customHeight="1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193"/>
    </row>
    <row r="19" spans="1:40" ht="20.25" customHeight="1">
      <c r="A19" s="36" t="s">
        <v>107</v>
      </c>
      <c r="B19" s="58">
        <f>SUM(HALLE!B103)</f>
        <v>1649</v>
      </c>
      <c r="C19" s="26">
        <f>SUM(HALLE!C103)</f>
        <v>208</v>
      </c>
      <c r="D19" s="26">
        <f>SUM(HALLE!D103)</f>
        <v>633</v>
      </c>
      <c r="E19" s="26">
        <f>SUM(HALLE!E103)</f>
        <v>0</v>
      </c>
      <c r="F19" s="26">
        <f>SUM(HALLE!F103)</f>
        <v>66</v>
      </c>
      <c r="G19" s="26">
        <f>SUM(HALLE!G103)</f>
        <v>16</v>
      </c>
      <c r="H19" s="26">
        <f>SUM(HALLE!H103)</f>
        <v>49</v>
      </c>
      <c r="I19" s="26">
        <f>SUM(HALLE!I103)</f>
        <v>118</v>
      </c>
      <c r="J19" s="26">
        <f>SUM(HALLE!J103)</f>
        <v>0</v>
      </c>
      <c r="K19" s="26">
        <f>SUM(HALLE!K103)</f>
        <v>0</v>
      </c>
      <c r="L19" s="26">
        <f>SUM(HALLE!L103)</f>
        <v>32</v>
      </c>
      <c r="M19" s="26">
        <f>SUM(HALLE!M103)</f>
        <v>2</v>
      </c>
      <c r="N19" s="26">
        <f>SUM(HALLE!N103)</f>
        <v>9</v>
      </c>
      <c r="O19" s="26">
        <f>SUM(HALLE!O103)</f>
        <v>0</v>
      </c>
      <c r="P19" s="26">
        <f>SUM(HALLE!P103)</f>
        <v>8</v>
      </c>
      <c r="Q19" s="26">
        <f>SUM(HALLE!Q103)</f>
        <v>0</v>
      </c>
      <c r="R19" s="26">
        <f>SUM(HALLE!R103)</f>
        <v>24</v>
      </c>
      <c r="S19" s="26">
        <f>SUM(HALLE!S103)</f>
        <v>0</v>
      </c>
      <c r="T19" s="26">
        <f>SUM(HALLE!T103)</f>
        <v>81</v>
      </c>
      <c r="U19" s="26">
        <f>SUM(HALLE!U103)</f>
        <v>109</v>
      </c>
      <c r="V19" s="26">
        <f>SUM(HALLE!V103)</f>
        <v>0</v>
      </c>
      <c r="W19" s="26">
        <f>SUM(HALLE!W103)</f>
        <v>294</v>
      </c>
      <c r="X19" s="26">
        <f>SUM(HALLE!X103)</f>
        <v>0</v>
      </c>
      <c r="Y19" s="26">
        <f>SUM(HALLE!Y103)</f>
        <v>0</v>
      </c>
      <c r="Z19" s="26">
        <f>SUM(HALLE!Z103)</f>
        <v>0</v>
      </c>
      <c r="AA19" s="26">
        <f>SUM(HALLE!AA103)</f>
        <v>0</v>
      </c>
      <c r="AB19" s="26">
        <f>SUM(HALLE!AB103)</f>
        <v>0</v>
      </c>
      <c r="AC19" s="26">
        <f>SUM(HALLE!AC103)</f>
        <v>0</v>
      </c>
      <c r="AD19" s="26">
        <f>SUM(HALLE!AD103)</f>
        <v>0</v>
      </c>
      <c r="AE19" s="26">
        <f>SUM(HALLE!AE103)</f>
        <v>0</v>
      </c>
      <c r="AF19" s="26">
        <f>SUM(HALLE!AF103)</f>
        <v>0</v>
      </c>
      <c r="AG19" s="26">
        <f>SUM(HALLE!AG103)</f>
        <v>0</v>
      </c>
      <c r="AH19" s="26">
        <f>SUM(HALLE!AH103)</f>
        <v>0</v>
      </c>
      <c r="AI19" s="26">
        <f>SUM(HALLE!AI103)</f>
        <v>0</v>
      </c>
      <c r="AJ19" s="26">
        <f>SUM(HALLE!AJ103)</f>
        <v>0</v>
      </c>
      <c r="AK19" s="26">
        <f>SUM(HALLE!AK103)</f>
        <v>0</v>
      </c>
      <c r="AL19" s="26">
        <f>SUM(HALLE!AL103)</f>
        <v>0</v>
      </c>
      <c r="AM19" s="199">
        <f>SUM(HALLE!AM103)</f>
        <v>1649</v>
      </c>
      <c r="AN19" s="1" t="s">
        <v>107</v>
      </c>
    </row>
    <row r="20" spans="1:40" s="27" customFormat="1" ht="12.75">
      <c r="A20" s="63"/>
      <c r="B20" s="5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200"/>
      <c r="AN20" s="52"/>
    </row>
    <row r="21" spans="1:40" ht="14.25" customHeight="1">
      <c r="A21" s="64" t="s">
        <v>108</v>
      </c>
      <c r="B21" s="58">
        <f>SUM(Cross!B26)</f>
        <v>324</v>
      </c>
      <c r="C21" s="26">
        <f>SUM(Cross!C26)</f>
        <v>57</v>
      </c>
      <c r="D21" s="26">
        <f>SUM(Cross!D26)</f>
        <v>140</v>
      </c>
      <c r="E21" s="26">
        <f>SUM(Cross!E26)</f>
        <v>0</v>
      </c>
      <c r="F21" s="26">
        <f>SUM(Cross!F26)</f>
        <v>13</v>
      </c>
      <c r="G21" s="26">
        <f>SUM(Cross!G26)</f>
        <v>0</v>
      </c>
      <c r="H21" s="26">
        <f>SUM(Cross!H26)</f>
        <v>14</v>
      </c>
      <c r="I21" s="26">
        <f>SUM(Cross!I26)</f>
        <v>7</v>
      </c>
      <c r="J21" s="26">
        <f>SUM(Cross!J26)</f>
        <v>0</v>
      </c>
      <c r="K21" s="26">
        <f>SUM(Cross!K26)</f>
        <v>0</v>
      </c>
      <c r="L21" s="26">
        <f>SUM(Cross!L26)</f>
        <v>0</v>
      </c>
      <c r="M21" s="26">
        <f>SUM(Cross!M26)</f>
        <v>30</v>
      </c>
      <c r="N21" s="26">
        <f>SUM(Cross!N26)</f>
        <v>0</v>
      </c>
      <c r="O21" s="26">
        <f>SUM(Cross!O26)</f>
        <v>0</v>
      </c>
      <c r="P21" s="26">
        <f>SUM(Cross!P26)</f>
        <v>0</v>
      </c>
      <c r="Q21" s="26">
        <f>SUM(Cross!Q26)</f>
        <v>1</v>
      </c>
      <c r="R21" s="26">
        <f>SUM(Cross!R26)</f>
        <v>12</v>
      </c>
      <c r="S21" s="26">
        <f>SUM(Cross!S26)</f>
        <v>0</v>
      </c>
      <c r="T21" s="26">
        <f>SUM(Cross!T26)</f>
        <v>6</v>
      </c>
      <c r="U21" s="26">
        <f>SUM(Cross!U26)</f>
        <v>8</v>
      </c>
      <c r="V21" s="26">
        <f>SUM(Cross!V26)</f>
        <v>0</v>
      </c>
      <c r="W21" s="26">
        <f>SUM(Cross!W26)</f>
        <v>26</v>
      </c>
      <c r="X21" s="26">
        <f>SUM(Cross!X26)</f>
        <v>0</v>
      </c>
      <c r="Y21" s="26">
        <f>SUM(Cross!Y26)</f>
        <v>0</v>
      </c>
      <c r="Z21" s="26">
        <f>SUM(Cross!Z26)</f>
        <v>0</v>
      </c>
      <c r="AA21" s="26">
        <f>SUM(Cross!AA26)</f>
        <v>0</v>
      </c>
      <c r="AB21" s="26">
        <f>SUM(Cross!AB26)</f>
        <v>0</v>
      </c>
      <c r="AC21" s="26">
        <f>SUM(Cross!AC26)</f>
        <v>1</v>
      </c>
      <c r="AD21" s="26">
        <f>SUM(Cross!AD26)</f>
        <v>0</v>
      </c>
      <c r="AE21" s="26">
        <f>SUM(Cross!AE26)</f>
        <v>0</v>
      </c>
      <c r="AF21" s="26">
        <f>SUM(Cross!AF26)</f>
        <v>0</v>
      </c>
      <c r="AG21" s="26">
        <f>SUM(Cross!AG26)</f>
        <v>0</v>
      </c>
      <c r="AH21" s="26">
        <f>SUM(Cross!AH26)</f>
        <v>9</v>
      </c>
      <c r="AI21" s="26">
        <f>SUM(Cross!AI26)</f>
        <v>0</v>
      </c>
      <c r="AJ21" s="26">
        <f>SUM(Cross!AJ26)</f>
        <v>0</v>
      </c>
      <c r="AK21" s="26">
        <f>SUM(Cross!AK26)</f>
        <v>0</v>
      </c>
      <c r="AL21" s="26">
        <f>SUM(Cross!AL26)</f>
        <v>0</v>
      </c>
      <c r="AM21" s="200">
        <f>SUM(Cross!AM26)</f>
        <v>324</v>
      </c>
      <c r="AN21" s="1" t="s">
        <v>108</v>
      </c>
    </row>
    <row r="22" spans="1:39" ht="14.25" customHeight="1">
      <c r="A22" s="64"/>
      <c r="B22" s="58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201"/>
    </row>
    <row r="23" spans="1:40" s="6" customFormat="1" ht="14.25" customHeight="1">
      <c r="A23" s="204" t="s">
        <v>80</v>
      </c>
      <c r="B23" s="24">
        <f>SUM(Schüler!B100)</f>
        <v>3422</v>
      </c>
      <c r="C23" s="205">
        <f>SUM(Schüler!C100)</f>
        <v>405</v>
      </c>
      <c r="D23" s="205">
        <f>SUM(Schüler!D100)</f>
        <v>1397</v>
      </c>
      <c r="E23" s="205">
        <f>SUM(Schüler!E100)</f>
        <v>0</v>
      </c>
      <c r="F23" s="205">
        <f>SUM(Schüler!F100)</f>
        <v>129</v>
      </c>
      <c r="G23" s="205">
        <f>SUM(Schüler!G100)</f>
        <v>8</v>
      </c>
      <c r="H23" s="205">
        <f>SUM(Schüler!H100)</f>
        <v>131</v>
      </c>
      <c r="I23" s="205">
        <f>SUM(Schüler!I100)</f>
        <v>196</v>
      </c>
      <c r="J23" s="205">
        <f>SUM(Schüler!J100)</f>
        <v>0</v>
      </c>
      <c r="K23" s="205">
        <f>SUM(Schüler!K100)</f>
        <v>0</v>
      </c>
      <c r="L23" s="205">
        <f>SUM(Schüler!L100)</f>
        <v>102</v>
      </c>
      <c r="M23" s="205">
        <f>SUM(Schüler!M100)</f>
        <v>77</v>
      </c>
      <c r="N23" s="205">
        <f>SUM(Schüler!N100)</f>
        <v>11</v>
      </c>
      <c r="O23" s="205">
        <f>SUM(Schüler!O100)</f>
        <v>31</v>
      </c>
      <c r="P23" s="205">
        <f>SUM(Schüler!P100)</f>
        <v>0</v>
      </c>
      <c r="Q23" s="205">
        <f>SUM(Schüler!Q100)</f>
        <v>0</v>
      </c>
      <c r="R23" s="205">
        <f>SUM(Schüler!R100)</f>
        <v>55</v>
      </c>
      <c r="S23" s="205">
        <f>SUM(Schüler!S100)</f>
        <v>0</v>
      </c>
      <c r="T23" s="205">
        <f>SUM(Schüler!T100)</f>
        <v>147</v>
      </c>
      <c r="U23" s="205">
        <f>SUM(Schüler!U100)</f>
        <v>173</v>
      </c>
      <c r="V23" s="205">
        <f>SUM(Schüler!V100)</f>
        <v>8</v>
      </c>
      <c r="W23" s="205">
        <f>SUM(Schüler!W100)</f>
        <v>544</v>
      </c>
      <c r="X23" s="205">
        <f>SUM(Schüler!X100)</f>
        <v>0</v>
      </c>
      <c r="Y23" s="205">
        <f>SUM(Schüler!Y100)</f>
        <v>0</v>
      </c>
      <c r="Z23" s="205">
        <f>SUM(Schüler!Z100)</f>
        <v>0</v>
      </c>
      <c r="AA23" s="205">
        <f>SUM(Schüler!AA100)</f>
        <v>0</v>
      </c>
      <c r="AB23" s="205">
        <f>SUM(Schüler!AB100)</f>
        <v>0</v>
      </c>
      <c r="AC23" s="205">
        <f>SUM(Schüler!AC100)</f>
        <v>0</v>
      </c>
      <c r="AD23" s="205">
        <f>SUM(Schüler!AD100)</f>
        <v>0</v>
      </c>
      <c r="AE23" s="205">
        <f>SUM(Schüler!AE100)</f>
        <v>0</v>
      </c>
      <c r="AF23" s="205">
        <f>SUM(Schüler!AF100)</f>
        <v>0</v>
      </c>
      <c r="AG23" s="205">
        <f>SUM(Schüler!AG100)</f>
        <v>0</v>
      </c>
      <c r="AH23" s="205">
        <f>SUM(Schüler!AH100)</f>
        <v>8</v>
      </c>
      <c r="AI23" s="205">
        <f>SUM(Schüler!AI100)</f>
        <v>0</v>
      </c>
      <c r="AJ23" s="205">
        <f>SUM(Schüler!AJ100)</f>
        <v>0</v>
      </c>
      <c r="AK23" s="205">
        <f>SUM(Schüler!AK100)</f>
        <v>0</v>
      </c>
      <c r="AL23" s="205">
        <f>SUM(Schüler!AL100)</f>
        <v>0</v>
      </c>
      <c r="AM23" s="206">
        <f>SUM(Schüler!AM100)</f>
        <v>3422</v>
      </c>
      <c r="AN23" s="5" t="s">
        <v>80</v>
      </c>
    </row>
    <row r="24" spans="1:39" ht="13.5" thickBot="1">
      <c r="A24" s="65"/>
      <c r="B24" s="5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201"/>
    </row>
    <row r="25" spans="1:39" s="1" customFormat="1" ht="18.75" customHeight="1" thickBot="1">
      <c r="A25" s="71" t="s">
        <v>117</v>
      </c>
      <c r="B25" s="157">
        <f>SUM(B19:B24)</f>
        <v>5395</v>
      </c>
      <c r="C25" s="158">
        <f>SUM(C19:C24)</f>
        <v>670</v>
      </c>
      <c r="D25" s="158">
        <f aca="true" t="shared" si="1" ref="D25:AL25">SUM(D19:D24)</f>
        <v>2170</v>
      </c>
      <c r="E25" s="158">
        <f t="shared" si="1"/>
        <v>0</v>
      </c>
      <c r="F25" s="158">
        <f t="shared" si="1"/>
        <v>208</v>
      </c>
      <c r="G25" s="158">
        <f t="shared" si="1"/>
        <v>24</v>
      </c>
      <c r="H25" s="158">
        <f t="shared" si="1"/>
        <v>194</v>
      </c>
      <c r="I25" s="158">
        <f t="shared" si="1"/>
        <v>321</v>
      </c>
      <c r="J25" s="158">
        <f t="shared" si="1"/>
        <v>0</v>
      </c>
      <c r="K25" s="158">
        <f t="shared" si="1"/>
        <v>0</v>
      </c>
      <c r="L25" s="158">
        <f t="shared" si="1"/>
        <v>134</v>
      </c>
      <c r="M25" s="158">
        <f t="shared" si="1"/>
        <v>109</v>
      </c>
      <c r="N25" s="158">
        <f t="shared" si="1"/>
        <v>20</v>
      </c>
      <c r="O25" s="158">
        <f t="shared" si="1"/>
        <v>31</v>
      </c>
      <c r="P25" s="158">
        <f t="shared" si="1"/>
        <v>8</v>
      </c>
      <c r="Q25" s="158">
        <f t="shared" si="1"/>
        <v>1</v>
      </c>
      <c r="R25" s="158">
        <f t="shared" si="1"/>
        <v>91</v>
      </c>
      <c r="S25" s="158">
        <f t="shared" si="1"/>
        <v>0</v>
      </c>
      <c r="T25" s="158">
        <f t="shared" si="1"/>
        <v>234</v>
      </c>
      <c r="U25" s="158">
        <f t="shared" si="1"/>
        <v>290</v>
      </c>
      <c r="V25" s="158">
        <f t="shared" si="1"/>
        <v>8</v>
      </c>
      <c r="W25" s="158">
        <f t="shared" si="1"/>
        <v>864</v>
      </c>
      <c r="X25" s="158">
        <f t="shared" si="1"/>
        <v>0</v>
      </c>
      <c r="Y25" s="158">
        <f t="shared" si="1"/>
        <v>0</v>
      </c>
      <c r="Z25" s="158">
        <f t="shared" si="1"/>
        <v>0</v>
      </c>
      <c r="AA25" s="158">
        <f t="shared" si="1"/>
        <v>0</v>
      </c>
      <c r="AB25" s="158">
        <f t="shared" si="1"/>
        <v>0</v>
      </c>
      <c r="AC25" s="158">
        <f t="shared" si="1"/>
        <v>1</v>
      </c>
      <c r="AD25" s="158">
        <f t="shared" si="1"/>
        <v>0</v>
      </c>
      <c r="AE25" s="158">
        <f t="shared" si="1"/>
        <v>0</v>
      </c>
      <c r="AF25" s="158">
        <f t="shared" si="1"/>
        <v>0</v>
      </c>
      <c r="AG25" s="158">
        <f t="shared" si="1"/>
        <v>0</v>
      </c>
      <c r="AH25" s="158">
        <f t="shared" si="1"/>
        <v>17</v>
      </c>
      <c r="AI25" s="158">
        <f t="shared" si="1"/>
        <v>0</v>
      </c>
      <c r="AJ25" s="158">
        <f t="shared" si="1"/>
        <v>0</v>
      </c>
      <c r="AK25" s="158">
        <f t="shared" si="1"/>
        <v>0</v>
      </c>
      <c r="AL25" s="159">
        <f t="shared" si="1"/>
        <v>0</v>
      </c>
      <c r="AM25" s="197">
        <f>SUM(AM19:AM24)</f>
        <v>5395</v>
      </c>
    </row>
    <row r="26" spans="1:39" ht="15.75" customHeight="1">
      <c r="A26" s="18" t="s">
        <v>82</v>
      </c>
      <c r="B26" s="224">
        <f>SUM(AM25)</f>
        <v>5395</v>
      </c>
      <c r="C26" s="10" t="s">
        <v>162</v>
      </c>
      <c r="D26" s="10" t="s">
        <v>8</v>
      </c>
      <c r="E26" s="11" t="s">
        <v>4</v>
      </c>
      <c r="F26" s="11" t="s">
        <v>20</v>
      </c>
      <c r="G26" s="11" t="s">
        <v>9</v>
      </c>
      <c r="H26" s="11" t="s">
        <v>121</v>
      </c>
      <c r="I26" s="11" t="s">
        <v>13</v>
      </c>
      <c r="J26" s="11" t="s">
        <v>15</v>
      </c>
      <c r="K26" s="11"/>
      <c r="L26" s="11" t="s">
        <v>17</v>
      </c>
      <c r="M26" s="11" t="s">
        <v>25</v>
      </c>
      <c r="N26" s="11" t="s">
        <v>12</v>
      </c>
      <c r="O26" s="11" t="s">
        <v>230</v>
      </c>
      <c r="P26" s="11" t="s">
        <v>11</v>
      </c>
      <c r="Q26" s="11" t="s">
        <v>28</v>
      </c>
      <c r="R26" s="11" t="s">
        <v>10</v>
      </c>
      <c r="S26" s="11" t="s">
        <v>16</v>
      </c>
      <c r="T26" s="11" t="s">
        <v>14</v>
      </c>
      <c r="U26" s="11" t="s">
        <v>23</v>
      </c>
      <c r="V26" s="11" t="s">
        <v>29</v>
      </c>
      <c r="W26" s="1" t="s">
        <v>40</v>
      </c>
      <c r="X26" s="11" t="s">
        <v>22</v>
      </c>
      <c r="Y26" s="11" t="s">
        <v>21</v>
      </c>
      <c r="Z26" s="11" t="s">
        <v>19</v>
      </c>
      <c r="AA26" s="11" t="s">
        <v>185</v>
      </c>
      <c r="AB26" s="11" t="s">
        <v>26</v>
      </c>
      <c r="AC26" s="11" t="s">
        <v>18</v>
      </c>
      <c r="AD26" s="11" t="s">
        <v>24</v>
      </c>
      <c r="AE26" s="11" t="s">
        <v>27</v>
      </c>
      <c r="AF26" s="11" t="s">
        <v>131</v>
      </c>
      <c r="AG26" s="11" t="s">
        <v>39</v>
      </c>
      <c r="AH26" s="1" t="s">
        <v>119</v>
      </c>
      <c r="AI26" s="11" t="s">
        <v>127</v>
      </c>
      <c r="AJ26" s="11" t="s">
        <v>160</v>
      </c>
      <c r="AK26" s="1" t="s">
        <v>186</v>
      </c>
      <c r="AL26" s="30" t="s">
        <v>240</v>
      </c>
      <c r="AM26" s="202"/>
    </row>
    <row r="27" ht="21.75" customHeight="1">
      <c r="AM27" s="187"/>
    </row>
    <row r="28" ht="21.75" customHeight="1">
      <c r="AM28" s="187"/>
    </row>
    <row r="29" spans="1:39" ht="21.75" customHeight="1">
      <c r="A29" s="236" t="s">
        <v>234</v>
      </c>
      <c r="AM29" s="187"/>
    </row>
    <row r="30" ht="21.75" customHeight="1">
      <c r="AM30" s="187"/>
    </row>
    <row r="31" spans="1:40" s="28" customFormat="1" ht="21.75" customHeight="1">
      <c r="A31" s="173" t="s">
        <v>242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5"/>
      <c r="AM31" s="198"/>
      <c r="AN31" s="162"/>
    </row>
    <row r="32" spans="1:39" ht="18" customHeight="1">
      <c r="A32" s="18"/>
      <c r="B32" s="106"/>
      <c r="C32" s="10" t="s">
        <v>162</v>
      </c>
      <c r="D32" s="10" t="s">
        <v>8</v>
      </c>
      <c r="E32" s="11" t="s">
        <v>4</v>
      </c>
      <c r="F32" s="11" t="s">
        <v>20</v>
      </c>
      <c r="G32" s="11" t="s">
        <v>9</v>
      </c>
      <c r="H32" s="11" t="s">
        <v>121</v>
      </c>
      <c r="I32" s="11" t="s">
        <v>13</v>
      </c>
      <c r="J32" s="11" t="s">
        <v>15</v>
      </c>
      <c r="K32" s="11"/>
      <c r="L32" s="11" t="s">
        <v>17</v>
      </c>
      <c r="M32" s="11" t="s">
        <v>25</v>
      </c>
      <c r="N32" s="11" t="s">
        <v>12</v>
      </c>
      <c r="O32" s="11" t="s">
        <v>230</v>
      </c>
      <c r="P32" s="11" t="s">
        <v>11</v>
      </c>
      <c r="Q32" s="11" t="s">
        <v>28</v>
      </c>
      <c r="R32" s="11" t="s">
        <v>10</v>
      </c>
      <c r="S32" s="11" t="s">
        <v>16</v>
      </c>
      <c r="T32" s="11" t="s">
        <v>14</v>
      </c>
      <c r="U32" s="11" t="s">
        <v>23</v>
      </c>
      <c r="V32" s="11" t="s">
        <v>29</v>
      </c>
      <c r="W32" s="1" t="s">
        <v>40</v>
      </c>
      <c r="X32" s="11" t="s">
        <v>22</v>
      </c>
      <c r="Y32" s="11" t="s">
        <v>21</v>
      </c>
      <c r="Z32" s="11" t="s">
        <v>19</v>
      </c>
      <c r="AA32" s="11" t="s">
        <v>185</v>
      </c>
      <c r="AB32" s="11" t="s">
        <v>26</v>
      </c>
      <c r="AC32" s="11" t="s">
        <v>18</v>
      </c>
      <c r="AD32" s="11" t="s">
        <v>24</v>
      </c>
      <c r="AE32" s="11" t="s">
        <v>27</v>
      </c>
      <c r="AF32" s="11" t="s">
        <v>131</v>
      </c>
      <c r="AG32" s="11" t="s">
        <v>39</v>
      </c>
      <c r="AH32" s="1" t="s">
        <v>119</v>
      </c>
      <c r="AI32" s="11" t="s">
        <v>127</v>
      </c>
      <c r="AJ32" s="11" t="s">
        <v>160</v>
      </c>
      <c r="AK32" s="1" t="s">
        <v>186</v>
      </c>
      <c r="AL32" s="30" t="s">
        <v>240</v>
      </c>
      <c r="AM32" s="202"/>
    </row>
    <row r="33" spans="1:39" ht="9" customHeight="1" thickBot="1">
      <c r="A33" s="18"/>
      <c r="B33" s="106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"/>
      <c r="AI33" s="11"/>
      <c r="AJ33" s="11"/>
      <c r="AK33" s="1"/>
      <c r="AL33" s="30"/>
      <c r="AM33" s="202"/>
    </row>
    <row r="34" spans="1:39" ht="18.75" customHeight="1" thickBot="1">
      <c r="A34" s="71" t="s">
        <v>117</v>
      </c>
      <c r="B34" s="157">
        <f aca="true" t="shared" si="2" ref="B34:AM34">SUM(B25+B12)</f>
        <v>10038</v>
      </c>
      <c r="C34" s="158">
        <f t="shared" si="2"/>
        <v>1653</v>
      </c>
      <c r="D34" s="158">
        <f t="shared" si="2"/>
        <v>2725</v>
      </c>
      <c r="E34" s="158">
        <f t="shared" si="2"/>
        <v>658</v>
      </c>
      <c r="F34" s="158">
        <f t="shared" si="2"/>
        <v>514</v>
      </c>
      <c r="G34" s="158">
        <f t="shared" si="2"/>
        <v>563</v>
      </c>
      <c r="H34" s="158">
        <f t="shared" si="2"/>
        <v>220</v>
      </c>
      <c r="I34" s="158">
        <f t="shared" si="2"/>
        <v>437</v>
      </c>
      <c r="J34" s="158">
        <f t="shared" si="2"/>
        <v>32</v>
      </c>
      <c r="K34" s="158">
        <f t="shared" si="2"/>
        <v>0</v>
      </c>
      <c r="L34" s="158">
        <f t="shared" si="2"/>
        <v>185</v>
      </c>
      <c r="M34" s="158">
        <f t="shared" si="2"/>
        <v>109</v>
      </c>
      <c r="N34" s="158">
        <f t="shared" si="2"/>
        <v>207</v>
      </c>
      <c r="O34" s="158">
        <f t="shared" si="2"/>
        <v>37</v>
      </c>
      <c r="P34" s="158">
        <f t="shared" si="2"/>
        <v>375</v>
      </c>
      <c r="Q34" s="158">
        <f t="shared" si="2"/>
        <v>1</v>
      </c>
      <c r="R34" s="158">
        <f t="shared" si="2"/>
        <v>171</v>
      </c>
      <c r="S34" s="158">
        <f t="shared" si="2"/>
        <v>208</v>
      </c>
      <c r="T34" s="158">
        <f t="shared" si="2"/>
        <v>234</v>
      </c>
      <c r="U34" s="158">
        <f t="shared" si="2"/>
        <v>290</v>
      </c>
      <c r="V34" s="158">
        <f t="shared" si="2"/>
        <v>8</v>
      </c>
      <c r="W34" s="158">
        <f t="shared" si="2"/>
        <v>1011</v>
      </c>
      <c r="X34" s="158">
        <f t="shared" si="2"/>
        <v>11</v>
      </c>
      <c r="Y34" s="158">
        <f t="shared" si="2"/>
        <v>29</v>
      </c>
      <c r="Z34" s="158">
        <f t="shared" si="2"/>
        <v>1</v>
      </c>
      <c r="AA34" s="158">
        <f t="shared" si="2"/>
        <v>1</v>
      </c>
      <c r="AB34" s="158">
        <f t="shared" si="2"/>
        <v>0</v>
      </c>
      <c r="AC34" s="158">
        <f t="shared" si="2"/>
        <v>95</v>
      </c>
      <c r="AD34" s="158">
        <f t="shared" si="2"/>
        <v>0</v>
      </c>
      <c r="AE34" s="158">
        <f t="shared" si="2"/>
        <v>36</v>
      </c>
      <c r="AF34" s="158">
        <f t="shared" si="2"/>
        <v>47</v>
      </c>
      <c r="AG34" s="158">
        <f t="shared" si="2"/>
        <v>26</v>
      </c>
      <c r="AH34" s="158">
        <f t="shared" si="2"/>
        <v>130</v>
      </c>
      <c r="AI34" s="158">
        <f t="shared" si="2"/>
        <v>17</v>
      </c>
      <c r="AJ34" s="158">
        <f t="shared" si="2"/>
        <v>3</v>
      </c>
      <c r="AK34" s="158">
        <f t="shared" si="2"/>
        <v>3</v>
      </c>
      <c r="AL34" s="158">
        <f t="shared" si="2"/>
        <v>1</v>
      </c>
      <c r="AM34" s="203">
        <f t="shared" si="2"/>
        <v>10038</v>
      </c>
    </row>
    <row r="35" spans="1:39" ht="15.75" customHeight="1">
      <c r="A35" s="18"/>
      <c r="B35" s="106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"/>
      <c r="AI35" s="11"/>
      <c r="AJ35" s="11"/>
      <c r="AK35" s="1"/>
      <c r="AL35" s="30"/>
      <c r="AM35" s="20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printOptions/>
  <pageMargins left="0.5905511811023623" right="0.3937007874015748" top="0.95" bottom="0.7874015748031497" header="0.5118110236220472" footer="0.5118110236220472"/>
  <pageSetup fitToHeight="1" fitToWidth="1" horizontalDpi="1200" verticalDpi="12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zoomScalePageLayoutView="0" workbookViewId="0" topLeftCell="A1">
      <selection activeCell="U40" sqref="U40"/>
    </sheetView>
  </sheetViews>
  <sheetFormatPr defaultColWidth="11.421875" defaultRowHeight="12.75"/>
  <cols>
    <col min="1" max="1" width="5.8515625" style="88" bestFit="1" customWidth="1"/>
    <col min="2" max="2" width="25.421875" style="0" customWidth="1"/>
    <col min="3" max="3" width="6.28125" style="0" bestFit="1" customWidth="1"/>
    <col min="4" max="4" width="7.28125" style="0" customWidth="1"/>
    <col min="5" max="5" width="6.421875" style="0" customWidth="1"/>
    <col min="6" max="6" width="5.140625" style="0" bestFit="1" customWidth="1"/>
    <col min="7" max="7" width="7.00390625" style="0" customWidth="1"/>
    <col min="8" max="8" width="7.28125" style="0" customWidth="1"/>
    <col min="9" max="9" width="3.57421875" style="0" customWidth="1"/>
    <col min="10" max="10" width="26.28125" style="0" customWidth="1"/>
    <col min="11" max="11" width="6.28125" style="0" bestFit="1" customWidth="1"/>
    <col min="12" max="12" width="7.28125" style="0" bestFit="1" customWidth="1"/>
    <col min="13" max="13" width="6.00390625" style="0" bestFit="1" customWidth="1"/>
    <col min="14" max="14" width="8.57421875" style="0" customWidth="1"/>
    <col min="15" max="15" width="5.28125" style="6" customWidth="1"/>
  </cols>
  <sheetData>
    <row r="1" spans="1:15" s="235" customFormat="1" ht="25.5" customHeight="1">
      <c r="A1" s="225"/>
      <c r="B1" s="226" t="s">
        <v>220</v>
      </c>
      <c r="C1" s="227"/>
      <c r="D1" s="228"/>
      <c r="E1" s="226"/>
      <c r="F1" s="228"/>
      <c r="G1" s="229"/>
      <c r="H1" s="230"/>
      <c r="I1" s="230"/>
      <c r="J1" s="231" t="s">
        <v>233</v>
      </c>
      <c r="K1" s="232"/>
      <c r="L1" s="233"/>
      <c r="M1" s="231"/>
      <c r="N1" s="233"/>
      <c r="O1" s="234"/>
    </row>
    <row r="2" spans="2:15" ht="19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19"/>
    </row>
    <row r="3" spans="2:14" ht="20.25" customHeight="1">
      <c r="B3" s="171" t="s">
        <v>126</v>
      </c>
      <c r="C3" s="6"/>
      <c r="D3" s="6"/>
      <c r="E3" s="6"/>
      <c r="F3" s="6"/>
      <c r="G3" s="6"/>
      <c r="H3" s="1"/>
      <c r="I3" s="1"/>
      <c r="J3" s="171" t="s">
        <v>126</v>
      </c>
      <c r="K3" s="6"/>
      <c r="L3" s="6"/>
      <c r="M3" s="6"/>
      <c r="N3" s="6"/>
    </row>
    <row r="4" spans="3:14" ht="12.75" customHeight="1">
      <c r="C4" s="6"/>
      <c r="D4" s="6"/>
      <c r="E4" s="6"/>
      <c r="F4" s="6"/>
      <c r="G4" s="6"/>
      <c r="H4" s="1"/>
      <c r="I4" s="1"/>
      <c r="K4" s="6"/>
      <c r="L4" s="6"/>
      <c r="M4" s="6"/>
      <c r="N4" s="6"/>
    </row>
    <row r="5" spans="1:15" ht="15">
      <c r="A5" s="88" t="s">
        <v>129</v>
      </c>
      <c r="B5" s="21" t="s">
        <v>111</v>
      </c>
      <c r="C5" s="74" t="s">
        <v>107</v>
      </c>
      <c r="D5" s="75" t="s">
        <v>108</v>
      </c>
      <c r="E5" s="75" t="s">
        <v>110</v>
      </c>
      <c r="F5" s="75" t="s">
        <v>175</v>
      </c>
      <c r="G5" s="75" t="s">
        <v>176</v>
      </c>
      <c r="H5" s="176" t="s">
        <v>184</v>
      </c>
      <c r="I5" s="25"/>
      <c r="J5" s="21" t="s">
        <v>111</v>
      </c>
      <c r="K5" s="74" t="s">
        <v>107</v>
      </c>
      <c r="L5" s="75" t="s">
        <v>108</v>
      </c>
      <c r="M5" s="75" t="s">
        <v>183</v>
      </c>
      <c r="N5" s="179" t="s">
        <v>189</v>
      </c>
      <c r="O5" s="215"/>
    </row>
    <row r="6" spans="2:15" ht="15">
      <c r="B6" s="22" t="s">
        <v>84</v>
      </c>
      <c r="C6" s="76"/>
      <c r="D6" s="77"/>
      <c r="E6" s="77"/>
      <c r="F6" s="77"/>
      <c r="G6" s="77"/>
      <c r="H6" s="177" t="s">
        <v>83</v>
      </c>
      <c r="I6" s="25"/>
      <c r="J6" s="22" t="s">
        <v>84</v>
      </c>
      <c r="K6" s="76"/>
      <c r="L6" s="77"/>
      <c r="M6" s="77"/>
      <c r="N6" s="180" t="s">
        <v>192</v>
      </c>
      <c r="O6" s="215"/>
    </row>
    <row r="7" spans="2:15" ht="7.5" customHeight="1">
      <c r="B7" s="80"/>
      <c r="C7" s="78"/>
      <c r="D7" s="72"/>
      <c r="E7" s="72"/>
      <c r="F7" s="72"/>
      <c r="G7" s="83"/>
      <c r="H7" s="178"/>
      <c r="I7" s="26"/>
      <c r="J7" s="80"/>
      <c r="K7" s="78"/>
      <c r="L7" s="72"/>
      <c r="M7" s="72"/>
      <c r="N7" s="181"/>
      <c r="O7" s="205"/>
    </row>
    <row r="8" spans="1:15" ht="14.25">
      <c r="A8" s="88" t="s">
        <v>8</v>
      </c>
      <c r="B8" s="81" t="s">
        <v>89</v>
      </c>
      <c r="C8" s="190">
        <f>'ZUS.'!D6</f>
        <v>152</v>
      </c>
      <c r="D8" s="190">
        <f>'ZUS.'!D7</f>
        <v>22</v>
      </c>
      <c r="E8" s="190">
        <f>'ZUS.'!D8</f>
        <v>109</v>
      </c>
      <c r="F8" s="190">
        <f>'ZUS.'!D9</f>
        <v>68</v>
      </c>
      <c r="G8" s="190">
        <f>'ZUS.'!D10</f>
        <v>204</v>
      </c>
      <c r="H8" s="191">
        <f>SUM(C8:G8)</f>
        <v>555</v>
      </c>
      <c r="I8" s="26"/>
      <c r="J8" s="81" t="s">
        <v>89</v>
      </c>
      <c r="K8" s="73">
        <f>SUM('ZUS.'!D19)</f>
        <v>633</v>
      </c>
      <c r="L8" s="73">
        <f>SUM('ZUS.'!D21)</f>
        <v>140</v>
      </c>
      <c r="M8" s="73">
        <f>SUM('ZUS.'!D23)</f>
        <v>1397</v>
      </c>
      <c r="N8" s="182">
        <f>SUM(K8:M8)</f>
        <v>2170</v>
      </c>
      <c r="O8" s="205"/>
    </row>
    <row r="9" spans="1:15" ht="14.25">
      <c r="A9" s="88" t="s">
        <v>214</v>
      </c>
      <c r="B9" s="81" t="s">
        <v>221</v>
      </c>
      <c r="C9" s="192">
        <f>'ZUS.'!C6</f>
        <v>205</v>
      </c>
      <c r="D9" s="192">
        <f>'ZUS.'!C7</f>
        <v>99</v>
      </c>
      <c r="E9" s="192">
        <f>'ZUS.'!C8</f>
        <v>278</v>
      </c>
      <c r="F9" s="192">
        <f>'ZUS.'!C9</f>
        <v>256</v>
      </c>
      <c r="G9" s="192">
        <f>'ZUS.'!C10</f>
        <v>145</v>
      </c>
      <c r="H9" s="191">
        <f aca="true" t="shared" si="0" ref="H9:H43">SUM(C9:G9)</f>
        <v>983</v>
      </c>
      <c r="I9" s="26"/>
      <c r="J9" s="81" t="s">
        <v>221</v>
      </c>
      <c r="K9" s="73">
        <f>SUM('ZUS.'!C19)</f>
        <v>208</v>
      </c>
      <c r="L9" s="73">
        <f>SUM('ZUS.'!C21)</f>
        <v>57</v>
      </c>
      <c r="M9" s="73">
        <f>SUM('ZUS.'!C23)</f>
        <v>405</v>
      </c>
      <c r="N9" s="182">
        <f aca="true" t="shared" si="1" ref="N9:N43">SUM(K9:M9)</f>
        <v>670</v>
      </c>
      <c r="O9" s="205"/>
    </row>
    <row r="10" spans="1:15" ht="14.25">
      <c r="A10" s="88" t="s">
        <v>4</v>
      </c>
      <c r="B10" s="81" t="s">
        <v>100</v>
      </c>
      <c r="C10" s="190">
        <f>'ZUS.'!E6</f>
        <v>262</v>
      </c>
      <c r="D10" s="190">
        <f>'ZUS.'!E7</f>
        <v>1</v>
      </c>
      <c r="E10" s="190">
        <f>'ZUS.'!E8</f>
        <v>77</v>
      </c>
      <c r="F10" s="190">
        <f>'ZUS.'!E9</f>
        <v>182</v>
      </c>
      <c r="G10" s="190">
        <f>'ZUS.'!E10</f>
        <v>136</v>
      </c>
      <c r="H10" s="191">
        <f t="shared" si="0"/>
        <v>658</v>
      </c>
      <c r="I10" s="26"/>
      <c r="J10" s="81" t="s">
        <v>100</v>
      </c>
      <c r="K10" s="73">
        <f>SUM('ZUS.'!E19)</f>
        <v>0</v>
      </c>
      <c r="L10" s="73">
        <f>SUM('ZUS.'!E21)</f>
        <v>0</v>
      </c>
      <c r="M10" s="73">
        <f>SUM('ZUS.'!E23)</f>
        <v>0</v>
      </c>
      <c r="N10" s="182">
        <f t="shared" si="1"/>
        <v>0</v>
      </c>
      <c r="O10" s="205"/>
    </row>
    <row r="11" spans="1:15" ht="14.25">
      <c r="A11" s="88" t="s">
        <v>11</v>
      </c>
      <c r="B11" s="81" t="s">
        <v>93</v>
      </c>
      <c r="C11" s="192">
        <f>'ZUS.'!P6</f>
        <v>95</v>
      </c>
      <c r="D11" s="192">
        <f>'ZUS.'!P7</f>
        <v>12</v>
      </c>
      <c r="E11" s="192">
        <f>'ZUS.'!P8</f>
        <v>191</v>
      </c>
      <c r="F11" s="192">
        <f>'ZUS.'!P9</f>
        <v>26</v>
      </c>
      <c r="G11" s="192">
        <f>'ZUS.'!P10</f>
        <v>43</v>
      </c>
      <c r="H11" s="191">
        <f t="shared" si="0"/>
        <v>367</v>
      </c>
      <c r="I11" s="26"/>
      <c r="J11" s="81" t="s">
        <v>93</v>
      </c>
      <c r="K11" s="79">
        <f>SUM('ZUS.'!P19)</f>
        <v>8</v>
      </c>
      <c r="L11" s="79">
        <f>SUM('ZUS.'!P21)</f>
        <v>0</v>
      </c>
      <c r="M11" s="79">
        <f>SUM('ZUS.'!P23)</f>
        <v>0</v>
      </c>
      <c r="N11" s="182">
        <f t="shared" si="1"/>
        <v>8</v>
      </c>
      <c r="O11" s="205"/>
    </row>
    <row r="12" spans="1:15" ht="14.25">
      <c r="A12" s="88" t="s">
        <v>10</v>
      </c>
      <c r="B12" s="81" t="s">
        <v>94</v>
      </c>
      <c r="C12" s="192">
        <f>'ZUS.'!R6</f>
        <v>26</v>
      </c>
      <c r="D12" s="192">
        <f>'ZUS.'!R7</f>
        <v>18</v>
      </c>
      <c r="E12" s="192">
        <f>'ZUS.'!R8</f>
        <v>1</v>
      </c>
      <c r="F12" s="192">
        <f>'ZUS.'!R9</f>
        <v>27</v>
      </c>
      <c r="G12" s="192">
        <f>'ZUS.'!R10</f>
        <v>8</v>
      </c>
      <c r="H12" s="191">
        <f t="shared" si="0"/>
        <v>80</v>
      </c>
      <c r="I12" s="26"/>
      <c r="J12" s="81" t="s">
        <v>94</v>
      </c>
      <c r="K12" s="79">
        <f>SUM('ZUS.'!R19)</f>
        <v>24</v>
      </c>
      <c r="L12" s="79">
        <f>SUM('ZUS.'!R21)</f>
        <v>12</v>
      </c>
      <c r="M12" s="79">
        <f>SUM('ZUS.'!R23)</f>
        <v>55</v>
      </c>
      <c r="N12" s="182">
        <f t="shared" si="1"/>
        <v>91</v>
      </c>
      <c r="O12" s="205"/>
    </row>
    <row r="13" spans="1:15" ht="14.25">
      <c r="A13" s="88" t="s">
        <v>9</v>
      </c>
      <c r="B13" s="81" t="s">
        <v>86</v>
      </c>
      <c r="C13" s="192">
        <f>'ZUS.'!G6</f>
        <v>143</v>
      </c>
      <c r="D13" s="192">
        <f>'ZUS.'!G7</f>
        <v>0</v>
      </c>
      <c r="E13" s="192">
        <f>'ZUS.'!G8</f>
        <v>203</v>
      </c>
      <c r="F13" s="192">
        <f>'ZUS.'!G9</f>
        <v>104</v>
      </c>
      <c r="G13" s="192">
        <f>'ZUS.'!G10</f>
        <v>89</v>
      </c>
      <c r="H13" s="191">
        <f t="shared" si="0"/>
        <v>539</v>
      </c>
      <c r="I13" s="26"/>
      <c r="J13" s="81" t="s">
        <v>86</v>
      </c>
      <c r="K13" s="79">
        <f>SUM('ZUS.'!G19)</f>
        <v>16</v>
      </c>
      <c r="L13" s="79">
        <f>SUM('ZUS.'!G21)</f>
        <v>0</v>
      </c>
      <c r="M13" s="79">
        <f>SUM('ZUS.'!G23)</f>
        <v>8</v>
      </c>
      <c r="N13" s="182">
        <f t="shared" si="1"/>
        <v>24</v>
      </c>
      <c r="O13" s="205"/>
    </row>
    <row r="14" spans="1:15" ht="14.25">
      <c r="A14" s="88" t="s">
        <v>20</v>
      </c>
      <c r="B14" s="81" t="s">
        <v>85</v>
      </c>
      <c r="C14" s="192">
        <f>'ZUS.'!F6</f>
        <v>82</v>
      </c>
      <c r="D14" s="192">
        <f>'ZUS.'!F7</f>
        <v>18</v>
      </c>
      <c r="E14" s="192">
        <f>'ZUS.'!F8</f>
        <v>9</v>
      </c>
      <c r="F14" s="192">
        <f>'ZUS.'!F9</f>
        <v>65</v>
      </c>
      <c r="G14" s="192">
        <f>'ZUS.'!F10</f>
        <v>132</v>
      </c>
      <c r="H14" s="191">
        <f t="shared" si="0"/>
        <v>306</v>
      </c>
      <c r="I14" s="26"/>
      <c r="J14" s="81" t="s">
        <v>85</v>
      </c>
      <c r="K14" s="79">
        <f>SUM('ZUS.'!F19)</f>
        <v>66</v>
      </c>
      <c r="L14" s="79">
        <f>SUM('ZUS.'!F21)</f>
        <v>13</v>
      </c>
      <c r="M14" s="79">
        <f>SUM('ZUS.'!F23)</f>
        <v>129</v>
      </c>
      <c r="N14" s="182">
        <f t="shared" si="1"/>
        <v>208</v>
      </c>
      <c r="O14" s="205"/>
    </row>
    <row r="15" spans="1:15" ht="14.25">
      <c r="A15" s="88" t="s">
        <v>16</v>
      </c>
      <c r="B15" s="81" t="s">
        <v>95</v>
      </c>
      <c r="C15" s="192">
        <f>'ZUS.'!S6</f>
        <v>0</v>
      </c>
      <c r="D15" s="192">
        <f>'ZUS.'!S7</f>
        <v>23</v>
      </c>
      <c r="E15" s="192">
        <f>'ZUS.'!S8</f>
        <v>185</v>
      </c>
      <c r="F15" s="192">
        <f>'ZUS.'!S9</f>
        <v>0</v>
      </c>
      <c r="G15" s="192">
        <f>'ZUS.'!S10</f>
        <v>0</v>
      </c>
      <c r="H15" s="191">
        <f t="shared" si="0"/>
        <v>208</v>
      </c>
      <c r="I15" s="26"/>
      <c r="J15" s="81" t="s">
        <v>95</v>
      </c>
      <c r="K15" s="79">
        <f>SUM('ZUS.'!S19)</f>
        <v>0</v>
      </c>
      <c r="L15" s="79">
        <f>SUM('ZUS.'!S21)</f>
        <v>0</v>
      </c>
      <c r="M15" s="79">
        <f>SUM('ZUS.'!S23)</f>
        <v>0</v>
      </c>
      <c r="N15" s="182">
        <f t="shared" si="1"/>
        <v>0</v>
      </c>
      <c r="O15" s="205"/>
    </row>
    <row r="16" spans="1:15" ht="14.25">
      <c r="A16" s="88" t="s">
        <v>12</v>
      </c>
      <c r="B16" s="81" t="s">
        <v>92</v>
      </c>
      <c r="C16" s="192">
        <f>'ZUS.'!N6</f>
        <v>31</v>
      </c>
      <c r="D16" s="192">
        <f>'ZUS.'!N7</f>
        <v>0</v>
      </c>
      <c r="E16" s="192">
        <f>'ZUS.'!N8</f>
        <v>0</v>
      </c>
      <c r="F16" s="192">
        <f>'ZUS.'!N9</f>
        <v>40</v>
      </c>
      <c r="G16" s="192">
        <f>'ZUS.'!N10</f>
        <v>116</v>
      </c>
      <c r="H16" s="191">
        <f t="shared" si="0"/>
        <v>187</v>
      </c>
      <c r="I16" s="26"/>
      <c r="J16" s="81" t="s">
        <v>92</v>
      </c>
      <c r="K16" s="79">
        <f>SUM('ZUS.'!N19)</f>
        <v>9</v>
      </c>
      <c r="L16" s="79">
        <f>SUM('ZUS.'!N21)</f>
        <v>0</v>
      </c>
      <c r="M16" s="79">
        <f>SUM('ZUS.'!N23)</f>
        <v>11</v>
      </c>
      <c r="N16" s="182">
        <f t="shared" si="1"/>
        <v>20</v>
      </c>
      <c r="O16" s="205"/>
    </row>
    <row r="17" spans="1:15" ht="14.25">
      <c r="A17" s="88" t="s">
        <v>119</v>
      </c>
      <c r="B17" s="81" t="s">
        <v>120</v>
      </c>
      <c r="C17" s="192">
        <f>'ZUS.'!AH6</f>
        <v>0</v>
      </c>
      <c r="D17" s="192">
        <f>'ZUS.'!AH7</f>
        <v>28</v>
      </c>
      <c r="E17" s="192">
        <f>'ZUS.'!AH8</f>
        <v>9</v>
      </c>
      <c r="F17" s="192">
        <f>'ZUS.'!AH9</f>
        <v>44</v>
      </c>
      <c r="G17" s="192">
        <f>'ZUS.'!AH10</f>
        <v>32</v>
      </c>
      <c r="H17" s="191">
        <f t="shared" si="0"/>
        <v>113</v>
      </c>
      <c r="I17" s="26"/>
      <c r="J17" s="81" t="s">
        <v>120</v>
      </c>
      <c r="K17" s="79">
        <f>SUM('ZUS.'!AH19)</f>
        <v>0</v>
      </c>
      <c r="L17" s="79">
        <f>SUM('ZUS.'!AH21)</f>
        <v>9</v>
      </c>
      <c r="M17" s="79">
        <f>SUM('ZUS.'!AH23)</f>
        <v>8</v>
      </c>
      <c r="N17" s="182">
        <f t="shared" si="1"/>
        <v>17</v>
      </c>
      <c r="O17" s="205"/>
    </row>
    <row r="18" spans="1:15" ht="14.25">
      <c r="A18" s="88" t="s">
        <v>17</v>
      </c>
      <c r="B18" s="81" t="s">
        <v>90</v>
      </c>
      <c r="C18" s="192">
        <f>'ZUS.'!L6</f>
        <v>33</v>
      </c>
      <c r="D18" s="192">
        <f>'ZUS.'!L7</f>
        <v>0</v>
      </c>
      <c r="E18" s="192">
        <f>'ZUS.'!L8</f>
        <v>8</v>
      </c>
      <c r="F18" s="192">
        <f>'ZUS.'!L9</f>
        <v>0</v>
      </c>
      <c r="G18" s="192">
        <f>'ZUS.'!L10</f>
        <v>10</v>
      </c>
      <c r="H18" s="191">
        <f t="shared" si="0"/>
        <v>51</v>
      </c>
      <c r="I18" s="26"/>
      <c r="J18" s="81" t="s">
        <v>90</v>
      </c>
      <c r="K18" s="79">
        <f>SUM('ZUS.'!L19)</f>
        <v>32</v>
      </c>
      <c r="L18" s="79">
        <f>SUM('ZUS.'!L21)</f>
        <v>0</v>
      </c>
      <c r="M18" s="79">
        <f>SUM('ZUS.'!L23)</f>
        <v>102</v>
      </c>
      <c r="N18" s="182">
        <f t="shared" si="1"/>
        <v>134</v>
      </c>
      <c r="O18" s="205"/>
    </row>
    <row r="19" spans="1:15" ht="14.25">
      <c r="A19" s="88" t="s">
        <v>40</v>
      </c>
      <c r="B19" s="81" t="s">
        <v>99</v>
      </c>
      <c r="C19" s="192">
        <f>'ZUS.'!W6</f>
        <v>48</v>
      </c>
      <c r="D19" s="192">
        <f>'ZUS.'!W7</f>
        <v>0</v>
      </c>
      <c r="E19" s="192">
        <f>'ZUS.'!W8</f>
        <v>11</v>
      </c>
      <c r="F19" s="192">
        <f>'ZUS.'!W9</f>
        <v>35</v>
      </c>
      <c r="G19" s="192">
        <f>'ZUS.'!W10</f>
        <v>53</v>
      </c>
      <c r="H19" s="191">
        <f t="shared" si="0"/>
        <v>147</v>
      </c>
      <c r="I19" s="26"/>
      <c r="J19" s="81" t="s">
        <v>99</v>
      </c>
      <c r="K19" s="79">
        <f>SUM('ZUS.'!W19)</f>
        <v>294</v>
      </c>
      <c r="L19" s="79">
        <f>SUM('ZUS.'!W21)</f>
        <v>26</v>
      </c>
      <c r="M19" s="79">
        <f>SUM('ZUS.'!W23)</f>
        <v>544</v>
      </c>
      <c r="N19" s="182">
        <f t="shared" si="1"/>
        <v>864</v>
      </c>
      <c r="O19" s="205"/>
    </row>
    <row r="20" spans="1:15" ht="14.25">
      <c r="A20" s="88" t="s">
        <v>13</v>
      </c>
      <c r="B20" s="81" t="s">
        <v>87</v>
      </c>
      <c r="C20" s="192">
        <f>'ZUS.'!I6</f>
        <v>0</v>
      </c>
      <c r="D20" s="192">
        <f>'ZUS.'!I7</f>
        <v>20</v>
      </c>
      <c r="E20" s="192">
        <f>'ZUS.'!I8</f>
        <v>36</v>
      </c>
      <c r="F20" s="192">
        <f>'ZUS.'!I9</f>
        <v>60</v>
      </c>
      <c r="G20" s="192">
        <f>'ZUS.'!I10</f>
        <v>0</v>
      </c>
      <c r="H20" s="191">
        <f t="shared" si="0"/>
        <v>116</v>
      </c>
      <c r="I20" s="26"/>
      <c r="J20" s="81" t="s">
        <v>87</v>
      </c>
      <c r="K20" s="79">
        <f>SUM('ZUS.'!I19)</f>
        <v>118</v>
      </c>
      <c r="L20" s="79">
        <f>SUM('ZUS.'!I21)</f>
        <v>7</v>
      </c>
      <c r="M20" s="79">
        <f>SUM('ZUS.'!I23)</f>
        <v>196</v>
      </c>
      <c r="N20" s="182">
        <f t="shared" si="1"/>
        <v>321</v>
      </c>
      <c r="O20" s="205"/>
    </row>
    <row r="21" spans="1:15" ht="14.25">
      <c r="A21" s="88" t="s">
        <v>121</v>
      </c>
      <c r="B21" s="81" t="s">
        <v>122</v>
      </c>
      <c r="C21" s="192">
        <f>'ZUS.'!H6</f>
        <v>0</v>
      </c>
      <c r="D21" s="192">
        <f>'ZUS.'!H7</f>
        <v>0</v>
      </c>
      <c r="E21" s="192">
        <f>'ZUS.'!H8</f>
        <v>0</v>
      </c>
      <c r="F21" s="192">
        <f>'ZUS.'!H9</f>
        <v>0</v>
      </c>
      <c r="G21" s="192">
        <f>'ZUS.'!H10</f>
        <v>26</v>
      </c>
      <c r="H21" s="191">
        <f t="shared" si="0"/>
        <v>26</v>
      </c>
      <c r="I21" s="26"/>
      <c r="J21" s="81" t="s">
        <v>122</v>
      </c>
      <c r="K21" s="79">
        <f>SUM('ZUS.'!H19)</f>
        <v>49</v>
      </c>
      <c r="L21" s="79">
        <f>SUM('ZUS.'!H21)</f>
        <v>14</v>
      </c>
      <c r="M21" s="79">
        <f>SUM('ZUS.'!H23)</f>
        <v>131</v>
      </c>
      <c r="N21" s="182">
        <f t="shared" si="1"/>
        <v>194</v>
      </c>
      <c r="O21" s="205"/>
    </row>
    <row r="22" spans="1:15" ht="14.25">
      <c r="A22" s="88" t="s">
        <v>29</v>
      </c>
      <c r="B22" s="81" t="s">
        <v>98</v>
      </c>
      <c r="C22" s="192">
        <f>'ZUS.'!V6</f>
        <v>0</v>
      </c>
      <c r="D22" s="192">
        <f>'ZUS.'!V7</f>
        <v>0</v>
      </c>
      <c r="E22" s="192">
        <f>'ZUS.'!V8</f>
        <v>0</v>
      </c>
      <c r="F22" s="192">
        <f>'ZUS.'!V9</f>
        <v>0</v>
      </c>
      <c r="G22" s="192">
        <f>'ZUS.'!V10</f>
        <v>0</v>
      </c>
      <c r="H22" s="191">
        <f t="shared" si="0"/>
        <v>0</v>
      </c>
      <c r="I22" s="26"/>
      <c r="J22" s="81" t="s">
        <v>98</v>
      </c>
      <c r="K22" s="79">
        <f>SUM('ZUS.'!V19)</f>
        <v>0</v>
      </c>
      <c r="L22" s="79">
        <f>SUM('ZUS.'!V21)</f>
        <v>0</v>
      </c>
      <c r="M22" s="79">
        <f>SUM('ZUS.'!V23)</f>
        <v>8</v>
      </c>
      <c r="N22" s="182">
        <f t="shared" si="1"/>
        <v>8</v>
      </c>
      <c r="O22" s="205"/>
    </row>
    <row r="23" spans="1:15" ht="14.25">
      <c r="A23" s="88" t="s">
        <v>18</v>
      </c>
      <c r="B23" s="81" t="s">
        <v>105</v>
      </c>
      <c r="C23" s="192">
        <f>'ZUS.'!AC6</f>
        <v>0</v>
      </c>
      <c r="D23" s="192">
        <f>'ZUS.'!AC7</f>
        <v>27</v>
      </c>
      <c r="E23" s="192">
        <f>'ZUS.'!AC8</f>
        <v>67</v>
      </c>
      <c r="F23" s="192">
        <f>'ZUS.'!AC9</f>
        <v>0</v>
      </c>
      <c r="G23" s="192">
        <f>'ZUS.'!AC10</f>
        <v>0</v>
      </c>
      <c r="H23" s="191">
        <f t="shared" si="0"/>
        <v>94</v>
      </c>
      <c r="I23" s="26"/>
      <c r="J23" s="81" t="s">
        <v>105</v>
      </c>
      <c r="K23" s="79">
        <f>SUM('ZUS.'!AC19)</f>
        <v>0</v>
      </c>
      <c r="L23" s="79">
        <f>SUM('ZUS.'!AC21)</f>
        <v>1</v>
      </c>
      <c r="M23" s="79">
        <f>SUM('ZUS.'!AC23)</f>
        <v>0</v>
      </c>
      <c r="N23" s="182">
        <f t="shared" si="1"/>
        <v>1</v>
      </c>
      <c r="O23" s="205"/>
    </row>
    <row r="24" spans="1:15" ht="14.25">
      <c r="A24" s="88" t="s">
        <v>14</v>
      </c>
      <c r="B24" s="81" t="s">
        <v>96</v>
      </c>
      <c r="C24" s="192">
        <f>'ZUS.'!T6</f>
        <v>0</v>
      </c>
      <c r="D24" s="192">
        <f>'ZUS.'!T7</f>
        <v>0</v>
      </c>
      <c r="E24" s="192">
        <f>'ZUS.'!T8</f>
        <v>0</v>
      </c>
      <c r="F24" s="192">
        <f>'ZUS.'!T9</f>
        <v>0</v>
      </c>
      <c r="G24" s="192">
        <f>'ZUS.'!T10</f>
        <v>0</v>
      </c>
      <c r="H24" s="191">
        <f t="shared" si="0"/>
        <v>0</v>
      </c>
      <c r="I24" s="26"/>
      <c r="J24" s="81" t="s">
        <v>96</v>
      </c>
      <c r="K24" s="79">
        <f>SUM('ZUS.'!T19)</f>
        <v>81</v>
      </c>
      <c r="L24" s="79">
        <f>SUM('ZUS.'!T21)</f>
        <v>6</v>
      </c>
      <c r="M24" s="79">
        <f>SUM('ZUS.'!T23)</f>
        <v>147</v>
      </c>
      <c r="N24" s="182">
        <f t="shared" si="1"/>
        <v>234</v>
      </c>
      <c r="O24" s="205"/>
    </row>
    <row r="25" spans="1:15" ht="14.25">
      <c r="A25" s="88" t="s">
        <v>27</v>
      </c>
      <c r="B25" s="81" t="s">
        <v>103</v>
      </c>
      <c r="C25" s="192">
        <f>'ZUS.'!AE6</f>
        <v>0</v>
      </c>
      <c r="D25" s="192">
        <f>'ZUS.'!AE7</f>
        <v>10</v>
      </c>
      <c r="E25" s="192">
        <f>'ZUS.'!AE8</f>
        <v>18</v>
      </c>
      <c r="F25" s="192">
        <f>'ZUS.'!AE9</f>
        <v>8</v>
      </c>
      <c r="G25" s="192">
        <f>'ZUS.'!AE10</f>
        <v>0</v>
      </c>
      <c r="H25" s="191">
        <f t="shared" si="0"/>
        <v>36</v>
      </c>
      <c r="I25" s="26"/>
      <c r="J25" s="81" t="s">
        <v>103</v>
      </c>
      <c r="K25" s="79">
        <f>SUM('ZUS.'!AE19)</f>
        <v>0</v>
      </c>
      <c r="L25" s="79">
        <f>SUM('ZUS.'!AE21)</f>
        <v>0</v>
      </c>
      <c r="M25" s="79">
        <f>SUM('ZUS.'!AE23)</f>
        <v>0</v>
      </c>
      <c r="N25" s="182">
        <f t="shared" si="1"/>
        <v>0</v>
      </c>
      <c r="O25" s="205"/>
    </row>
    <row r="26" spans="1:15" ht="14.25">
      <c r="A26" s="88" t="s">
        <v>131</v>
      </c>
      <c r="B26" s="81" t="s">
        <v>133</v>
      </c>
      <c r="C26" s="192">
        <f>'ZUS.'!AF6</f>
        <v>0</v>
      </c>
      <c r="D26" s="192">
        <f>'ZUS.'!AF7</f>
        <v>6</v>
      </c>
      <c r="E26" s="192">
        <f>'ZUS.'!AF8</f>
        <v>41</v>
      </c>
      <c r="F26" s="192">
        <f>'ZUS.'!AF9</f>
        <v>0</v>
      </c>
      <c r="G26" s="192">
        <f>'ZUS.'!AF10</f>
        <v>0</v>
      </c>
      <c r="H26" s="191">
        <f t="shared" si="0"/>
        <v>47</v>
      </c>
      <c r="I26" s="26"/>
      <c r="J26" s="81" t="s">
        <v>133</v>
      </c>
      <c r="K26" s="79">
        <f>SUM('ZUS.'!AF19)</f>
        <v>0</v>
      </c>
      <c r="L26" s="79">
        <f>SUM('ZUS.'!AF21)</f>
        <v>0</v>
      </c>
      <c r="M26" s="79">
        <f>SUM('ZUS.'!AF23)</f>
        <v>0</v>
      </c>
      <c r="N26" s="182">
        <f t="shared" si="1"/>
        <v>0</v>
      </c>
      <c r="O26" s="205"/>
    </row>
    <row r="27" spans="1:15" ht="14.25">
      <c r="A27" s="88" t="s">
        <v>22</v>
      </c>
      <c r="B27" s="81" t="s">
        <v>101</v>
      </c>
      <c r="C27" s="192">
        <f>'ZUS.'!X6</f>
        <v>0</v>
      </c>
      <c r="D27" s="192">
        <f>'ZUS.'!X7</f>
        <v>0</v>
      </c>
      <c r="E27" s="192">
        <f>'ZUS.'!X8</f>
        <v>11</v>
      </c>
      <c r="F27" s="192">
        <f>'ZUS.'!X9</f>
        <v>0</v>
      </c>
      <c r="G27" s="192">
        <f>'ZUS.'!X10</f>
        <v>0</v>
      </c>
      <c r="H27" s="191">
        <f t="shared" si="0"/>
        <v>11</v>
      </c>
      <c r="I27" s="26"/>
      <c r="J27" s="81" t="s">
        <v>101</v>
      </c>
      <c r="K27" s="79">
        <f>SUM('ZUS.'!X19)</f>
        <v>0</v>
      </c>
      <c r="L27" s="79">
        <f>SUM('ZUS.'!X21)</f>
        <v>0</v>
      </c>
      <c r="M27" s="79">
        <f>SUM('ZUS.'!X23)</f>
        <v>0</v>
      </c>
      <c r="N27" s="182">
        <f t="shared" si="1"/>
        <v>0</v>
      </c>
      <c r="O27" s="205"/>
    </row>
    <row r="28" spans="1:15" ht="14.25">
      <c r="A28" s="88" t="s">
        <v>15</v>
      </c>
      <c r="B28" s="81" t="s">
        <v>88</v>
      </c>
      <c r="C28" s="192">
        <f>'ZUS.'!J6</f>
        <v>20</v>
      </c>
      <c r="D28" s="192">
        <f>'ZUS.'!J7</f>
        <v>0</v>
      </c>
      <c r="E28" s="192">
        <f>'ZUS.'!J8</f>
        <v>12</v>
      </c>
      <c r="F28" s="192">
        <f>'ZUS.'!J9</f>
        <v>0</v>
      </c>
      <c r="G28" s="192">
        <f>'ZUS.'!J10</f>
        <v>0</v>
      </c>
      <c r="H28" s="191">
        <f t="shared" si="0"/>
        <v>32</v>
      </c>
      <c r="I28" s="26"/>
      <c r="J28" s="81" t="s">
        <v>88</v>
      </c>
      <c r="K28" s="79">
        <f>SUM('ZUS.'!J19)</f>
        <v>0</v>
      </c>
      <c r="L28" s="79">
        <f>SUM('ZUS.'!J21)</f>
        <v>0</v>
      </c>
      <c r="M28" s="79">
        <f>SUM('ZUS.'!J23)</f>
        <v>0</v>
      </c>
      <c r="N28" s="182">
        <f t="shared" si="1"/>
        <v>0</v>
      </c>
      <c r="O28" s="205"/>
    </row>
    <row r="29" spans="1:15" ht="14.25">
      <c r="A29" s="88" t="s">
        <v>21</v>
      </c>
      <c r="B29" s="81" t="s">
        <v>102</v>
      </c>
      <c r="C29" s="192">
        <f>'ZUS.'!Y6</f>
        <v>0</v>
      </c>
      <c r="D29" s="192">
        <f>'ZUS.'!Y7</f>
        <v>10</v>
      </c>
      <c r="E29" s="192">
        <f>'ZUS.'!Y8</f>
        <v>19</v>
      </c>
      <c r="F29" s="192">
        <f>'ZUS.'!Y9</f>
        <v>0</v>
      </c>
      <c r="G29" s="192">
        <f>'ZUS.'!Y10</f>
        <v>0</v>
      </c>
      <c r="H29" s="191">
        <f t="shared" si="0"/>
        <v>29</v>
      </c>
      <c r="I29" s="26"/>
      <c r="J29" s="81" t="s">
        <v>102</v>
      </c>
      <c r="K29" s="79">
        <f>SUM('ZUS.'!Y19)</f>
        <v>0</v>
      </c>
      <c r="L29" s="79">
        <f>SUM('ZUS.'!Y21)</f>
        <v>0</v>
      </c>
      <c r="M29" s="79">
        <f>SUM('ZUS.'!Y23)</f>
        <v>0</v>
      </c>
      <c r="N29" s="182">
        <f t="shared" si="1"/>
        <v>0</v>
      </c>
      <c r="O29" s="205"/>
    </row>
    <row r="30" spans="1:15" ht="14.25">
      <c r="A30" s="88" t="s">
        <v>23</v>
      </c>
      <c r="B30" s="81" t="s">
        <v>97</v>
      </c>
      <c r="C30" s="192">
        <f>'ZUS.'!U6</f>
        <v>0</v>
      </c>
      <c r="D30" s="192">
        <f>'ZUS.'!U7</f>
        <v>0</v>
      </c>
      <c r="E30" s="192">
        <f>'ZUS.'!U8</f>
        <v>0</v>
      </c>
      <c r="F30" s="192">
        <f>'ZUS.'!U9</f>
        <v>0</v>
      </c>
      <c r="G30" s="192">
        <f>'ZUS.'!U10</f>
        <v>0</v>
      </c>
      <c r="H30" s="191">
        <f t="shared" si="0"/>
        <v>0</v>
      </c>
      <c r="I30" s="26"/>
      <c r="J30" s="81" t="s">
        <v>97</v>
      </c>
      <c r="K30" s="79">
        <f>SUM('ZUS.'!U19)</f>
        <v>109</v>
      </c>
      <c r="L30" s="79">
        <f>SUM('ZUS.'!U21)</f>
        <v>8</v>
      </c>
      <c r="M30" s="79">
        <f>SUM('ZUS.'!U23)</f>
        <v>173</v>
      </c>
      <c r="N30" s="182">
        <f t="shared" si="1"/>
        <v>290</v>
      </c>
      <c r="O30" s="205"/>
    </row>
    <row r="31" spans="1:15" ht="14.25">
      <c r="A31" s="88" t="s">
        <v>160</v>
      </c>
      <c r="B31" s="81" t="s">
        <v>161</v>
      </c>
      <c r="C31" s="192">
        <f>'ZUS.'!AJ6</f>
        <v>0</v>
      </c>
      <c r="D31" s="192">
        <f>'ZUS.'!AJ7</f>
        <v>0</v>
      </c>
      <c r="E31" s="192">
        <f>'ZUS.'!AJ8</f>
        <v>3</v>
      </c>
      <c r="F31" s="192">
        <f>'ZUS.'!AJ9</f>
        <v>0</v>
      </c>
      <c r="G31" s="192">
        <f>'ZUS.'!AJ10</f>
        <v>0</v>
      </c>
      <c r="H31" s="191">
        <f t="shared" si="0"/>
        <v>3</v>
      </c>
      <c r="I31" s="26"/>
      <c r="J31" s="81" t="s">
        <v>161</v>
      </c>
      <c r="K31" s="79">
        <f>SUM('ZUS.'!AJ19)</f>
        <v>0</v>
      </c>
      <c r="L31" s="79">
        <f>SUM('ZUS.'!AJ21)</f>
        <v>0</v>
      </c>
      <c r="M31" s="79">
        <f>SUM('ZUS.'!AJ23)</f>
        <v>0</v>
      </c>
      <c r="N31" s="182">
        <f t="shared" si="1"/>
        <v>0</v>
      </c>
      <c r="O31" s="205"/>
    </row>
    <row r="32" spans="1:15" ht="14.25">
      <c r="A32" s="88" t="s">
        <v>132</v>
      </c>
      <c r="B32" s="81" t="s">
        <v>104</v>
      </c>
      <c r="C32" s="192">
        <f>'ZUS.'!AB6</f>
        <v>0</v>
      </c>
      <c r="D32" s="192">
        <f>'ZUS.'!AB7</f>
        <v>0</v>
      </c>
      <c r="E32" s="192">
        <f>'ZUS.'!AB8</f>
        <v>0</v>
      </c>
      <c r="F32" s="192">
        <f>'ZUS.'!AB9</f>
        <v>0</v>
      </c>
      <c r="G32" s="192">
        <f>'ZUS.'!AB10</f>
        <v>0</v>
      </c>
      <c r="H32" s="191">
        <f t="shared" si="0"/>
        <v>0</v>
      </c>
      <c r="I32" s="26"/>
      <c r="J32" s="81" t="s">
        <v>104</v>
      </c>
      <c r="K32" s="79">
        <f>SUM('ZUS.'!AB19)</f>
        <v>0</v>
      </c>
      <c r="L32" s="79">
        <f>SUM('ZUS.'!AB21)</f>
        <v>0</v>
      </c>
      <c r="M32" s="79">
        <f>SUM('ZUS.'!AD23)</f>
        <v>0</v>
      </c>
      <c r="N32" s="182">
        <f t="shared" si="1"/>
        <v>0</v>
      </c>
      <c r="O32" s="205"/>
    </row>
    <row r="33" spans="1:15" ht="14.25">
      <c r="A33" s="88" t="s">
        <v>25</v>
      </c>
      <c r="B33" s="81" t="s">
        <v>91</v>
      </c>
      <c r="C33" s="192">
        <f>'ZUS.'!M6</f>
        <v>0</v>
      </c>
      <c r="D33" s="192">
        <f>'ZUS.'!M7</f>
        <v>0</v>
      </c>
      <c r="E33" s="192">
        <f>'ZUS.'!M8</f>
        <v>0</v>
      </c>
      <c r="F33" s="192">
        <f>'ZUS.'!M9</f>
        <v>0</v>
      </c>
      <c r="G33" s="192">
        <f>'ZUS.'!M10</f>
        <v>0</v>
      </c>
      <c r="H33" s="191">
        <f t="shared" si="0"/>
        <v>0</v>
      </c>
      <c r="I33" s="26"/>
      <c r="J33" s="81" t="s">
        <v>91</v>
      </c>
      <c r="K33" s="79">
        <f>SUM('ZUS.'!M19)</f>
        <v>2</v>
      </c>
      <c r="L33" s="79">
        <f>SUM('ZUS.'!M21)</f>
        <v>30</v>
      </c>
      <c r="M33" s="79">
        <f>SUM('ZUS.'!M23)</f>
        <v>77</v>
      </c>
      <c r="N33" s="182">
        <f t="shared" si="1"/>
        <v>109</v>
      </c>
      <c r="O33" s="205"/>
    </row>
    <row r="34" spans="1:15" ht="14.25">
      <c r="A34" s="88" t="s">
        <v>127</v>
      </c>
      <c r="B34" s="81" t="s">
        <v>128</v>
      </c>
      <c r="C34" s="192">
        <f>'ZUS.'!AI6</f>
        <v>0</v>
      </c>
      <c r="D34" s="192">
        <f>'ZUS.'!AI7</f>
        <v>0</v>
      </c>
      <c r="E34" s="192">
        <f>'ZUS.'!AI8</f>
        <v>17</v>
      </c>
      <c r="F34" s="192">
        <f>'ZUS.'!AI9</f>
        <v>0</v>
      </c>
      <c r="G34" s="192">
        <f>'ZUS.'!AI10</f>
        <v>0</v>
      </c>
      <c r="H34" s="191">
        <f t="shared" si="0"/>
        <v>17</v>
      </c>
      <c r="I34" s="26"/>
      <c r="J34" s="81" t="s">
        <v>128</v>
      </c>
      <c r="K34" s="79">
        <f>SUM('ZUS.'!AI19)</f>
        <v>0</v>
      </c>
      <c r="L34" s="79">
        <f>SUM('ZUS.'!AI21)</f>
        <v>0</v>
      </c>
      <c r="M34" s="79">
        <f>SUM('ZUS.'!AI23)</f>
        <v>0</v>
      </c>
      <c r="N34" s="182">
        <f t="shared" si="1"/>
        <v>0</v>
      </c>
      <c r="O34" s="205"/>
    </row>
    <row r="35" spans="1:15" ht="14.25">
      <c r="A35" s="88" t="s">
        <v>39</v>
      </c>
      <c r="B35" s="183" t="s">
        <v>191</v>
      </c>
      <c r="C35" s="192">
        <f>SUM('ZUS.'!AG6)</f>
        <v>0</v>
      </c>
      <c r="D35" s="192">
        <f>SUM('ZUS.'!AG7)</f>
        <v>5</v>
      </c>
      <c r="E35" s="192">
        <f>SUM('ZUS.'!AG8)</f>
        <v>21</v>
      </c>
      <c r="F35" s="192">
        <f>SUM('ZUS.'!AG9)</f>
        <v>0</v>
      </c>
      <c r="G35" s="192">
        <f>SUM('ZUS.'!AG10)</f>
        <v>0</v>
      </c>
      <c r="H35" s="191">
        <f t="shared" si="0"/>
        <v>26</v>
      </c>
      <c r="I35" s="26"/>
      <c r="J35" s="183" t="s">
        <v>191</v>
      </c>
      <c r="K35" s="79">
        <f>SUM('ZUS.'!AG19)</f>
        <v>0</v>
      </c>
      <c r="L35" s="79">
        <f>SUM('ZUS.'!AG21)</f>
        <v>0</v>
      </c>
      <c r="M35" s="79">
        <f>SUM('ZUS.'!AG23)</f>
        <v>0</v>
      </c>
      <c r="N35" s="182">
        <f t="shared" si="1"/>
        <v>0</v>
      </c>
      <c r="O35" s="205"/>
    </row>
    <row r="36" spans="1:15" ht="14.25">
      <c r="A36" s="88" t="s">
        <v>185</v>
      </c>
      <c r="B36" s="111" t="s">
        <v>187</v>
      </c>
      <c r="C36" s="192">
        <f>SUM('ZUS.'!AA6)</f>
        <v>0</v>
      </c>
      <c r="D36" s="192">
        <f>SUM('ZUS.'!AA7)</f>
        <v>1</v>
      </c>
      <c r="E36" s="192">
        <f>SUM('ZUS.'!AA8)</f>
        <v>0</v>
      </c>
      <c r="F36" s="192">
        <f>SUM('ZUS.'!AA9)</f>
        <v>0</v>
      </c>
      <c r="G36" s="192">
        <f>SUM('ZUS.'!AA10)</f>
        <v>0</v>
      </c>
      <c r="H36" s="191">
        <f t="shared" si="0"/>
        <v>1</v>
      </c>
      <c r="I36" s="26"/>
      <c r="J36" s="111" t="s">
        <v>187</v>
      </c>
      <c r="K36" s="79">
        <f>SUM('ZUS.'!AA19)</f>
        <v>0</v>
      </c>
      <c r="L36" s="79">
        <f>SUM('ZUS.'!AA21)</f>
        <v>0</v>
      </c>
      <c r="M36" s="79">
        <f>SUM('ZUS.'!AA23)</f>
        <v>0</v>
      </c>
      <c r="N36" s="182">
        <f t="shared" si="1"/>
        <v>0</v>
      </c>
      <c r="O36" s="205"/>
    </row>
    <row r="37" spans="1:15" ht="14.25">
      <c r="A37" s="88" t="s">
        <v>19</v>
      </c>
      <c r="B37" s="111" t="s">
        <v>190</v>
      </c>
      <c r="C37" s="192">
        <f>SUM('ZUS.'!Z6)</f>
        <v>0</v>
      </c>
      <c r="D37" s="192">
        <f>SUM('ZUS.'!Z7)</f>
        <v>0</v>
      </c>
      <c r="E37" s="192">
        <f>SUM('ZUS.'!Z8)</f>
        <v>1</v>
      </c>
      <c r="F37" s="192">
        <f>SUM('ZUS.'!Z9)</f>
        <v>0</v>
      </c>
      <c r="G37" s="192">
        <f>SUM('ZUS.'!Z10)</f>
        <v>0</v>
      </c>
      <c r="H37" s="191">
        <f t="shared" si="0"/>
        <v>1</v>
      </c>
      <c r="I37" s="26"/>
      <c r="J37" s="111" t="s">
        <v>190</v>
      </c>
      <c r="K37" s="79">
        <f>SUM('ZUS.'!Z19)</f>
        <v>0</v>
      </c>
      <c r="L37" s="79">
        <f>SUM('ZUS.'!Z21)</f>
        <v>0</v>
      </c>
      <c r="M37" s="79">
        <f>SUM('ZUS.'!Z23)</f>
        <v>0</v>
      </c>
      <c r="N37" s="182">
        <f t="shared" si="1"/>
        <v>0</v>
      </c>
      <c r="O37" s="205"/>
    </row>
    <row r="38" spans="1:15" ht="14.25">
      <c r="A38" s="88" t="s">
        <v>186</v>
      </c>
      <c r="B38" s="81" t="s">
        <v>188</v>
      </c>
      <c r="C38" s="192">
        <f>SUM('ZUS.'!AK6)</f>
        <v>0</v>
      </c>
      <c r="D38" s="192">
        <f>'ZUS.'!AK7</f>
        <v>0</v>
      </c>
      <c r="E38" s="192">
        <f>'ZUS.'!AK8</f>
        <v>3</v>
      </c>
      <c r="F38" s="192">
        <f>'ZUS.'!AK9</f>
        <v>0</v>
      </c>
      <c r="G38" s="192">
        <f>'ZUS.'!AK10</f>
        <v>0</v>
      </c>
      <c r="H38" s="191">
        <f t="shared" si="0"/>
        <v>3</v>
      </c>
      <c r="I38" s="26"/>
      <c r="J38" s="81" t="s">
        <v>188</v>
      </c>
      <c r="K38" s="79">
        <f>SUM('ZUS.'!AK19)</f>
        <v>0</v>
      </c>
      <c r="L38" s="79">
        <f>SUM('ZUS.'!AK21)</f>
        <v>0</v>
      </c>
      <c r="M38" s="79">
        <f>SUM('ZUS.'!AK23)</f>
        <v>0</v>
      </c>
      <c r="N38" s="182">
        <f t="shared" si="1"/>
        <v>0</v>
      </c>
      <c r="O38" s="205"/>
    </row>
    <row r="39" spans="1:15" ht="14.25">
      <c r="A39" s="88" t="s">
        <v>230</v>
      </c>
      <c r="B39" s="81" t="s">
        <v>193</v>
      </c>
      <c r="C39" s="207">
        <f>SUM('ZUS.'!O6)</f>
        <v>0</v>
      </c>
      <c r="D39" s="79">
        <f>SUM('ZUS.'!O7)</f>
        <v>0</v>
      </c>
      <c r="E39" s="73">
        <f>SUM('ZUS.'!O8)</f>
        <v>0</v>
      </c>
      <c r="F39" s="73">
        <f>SUM('ZUS.'!O9)</f>
        <v>0</v>
      </c>
      <c r="G39" s="208">
        <f>SUM('ZUS.'!O10)</f>
        <v>6</v>
      </c>
      <c r="H39" s="191">
        <f t="shared" si="0"/>
        <v>6</v>
      </c>
      <c r="I39" s="26"/>
      <c r="J39" s="81" t="s">
        <v>193</v>
      </c>
      <c r="K39" s="207">
        <f>SUM('ZUS.'!O19)</f>
        <v>0</v>
      </c>
      <c r="L39" s="73">
        <f>SUM('ZUS.'!O21)</f>
        <v>0</v>
      </c>
      <c r="M39" s="105">
        <f>SUM('ZUS.'!O23)</f>
        <v>31</v>
      </c>
      <c r="N39" s="182">
        <f t="shared" si="1"/>
        <v>31</v>
      </c>
      <c r="O39" s="205"/>
    </row>
    <row r="40" spans="1:15" ht="14.25">
      <c r="A40" s="88" t="s">
        <v>194</v>
      </c>
      <c r="B40" s="81" t="s">
        <v>195</v>
      </c>
      <c r="C40" s="207">
        <f>SUM('ZUS.'!AD6)</f>
        <v>0</v>
      </c>
      <c r="D40" s="73">
        <f>SUM('ZUS.'!AD7)</f>
        <v>0</v>
      </c>
      <c r="E40" s="73">
        <f>SUM('ZUS.'!AD8)</f>
        <v>0</v>
      </c>
      <c r="F40" s="73">
        <f>SUM('ZUS.'!AD9)</f>
        <v>0</v>
      </c>
      <c r="G40" s="208">
        <f>SUM('ZUS.'!AD10)</f>
        <v>0</v>
      </c>
      <c r="H40" s="191">
        <f t="shared" si="0"/>
        <v>0</v>
      </c>
      <c r="I40" s="26"/>
      <c r="J40" s="81" t="s">
        <v>195</v>
      </c>
      <c r="K40" s="207">
        <f>SUM('ZUS.'!AD19)</f>
        <v>0</v>
      </c>
      <c r="L40" s="73">
        <f>SUM('ZUS.'!AD21)</f>
        <v>0</v>
      </c>
      <c r="M40" s="105">
        <f>SUM('ZUS.'!AD23)</f>
        <v>0</v>
      </c>
      <c r="N40" s="182">
        <f t="shared" si="1"/>
        <v>0</v>
      </c>
      <c r="O40" s="205"/>
    </row>
    <row r="41" spans="1:15" ht="14.25">
      <c r="A41" s="88" t="s">
        <v>240</v>
      </c>
      <c r="B41" s="237" t="s">
        <v>238</v>
      </c>
      <c r="C41" s="238"/>
      <c r="D41" s="239"/>
      <c r="E41" s="239">
        <f>SUM('ZUS.'!AL8)</f>
        <v>1</v>
      </c>
      <c r="F41" s="239"/>
      <c r="G41" s="240"/>
      <c r="H41" s="191">
        <f t="shared" si="0"/>
        <v>1</v>
      </c>
      <c r="I41" s="26"/>
      <c r="J41" s="237" t="s">
        <v>238</v>
      </c>
      <c r="K41" s="238"/>
      <c r="L41" s="239"/>
      <c r="M41" s="241"/>
      <c r="N41" s="182"/>
      <c r="O41" s="205"/>
    </row>
    <row r="42" spans="1:15" ht="14.25">
      <c r="A42" s="88" t="s">
        <v>241</v>
      </c>
      <c r="B42" s="237" t="s">
        <v>239</v>
      </c>
      <c r="C42" s="238"/>
      <c r="D42" s="239"/>
      <c r="E42" s="239"/>
      <c r="F42" s="239"/>
      <c r="G42" s="240"/>
      <c r="H42" s="191"/>
      <c r="I42" s="26"/>
      <c r="J42" s="237" t="s">
        <v>239</v>
      </c>
      <c r="K42" s="238"/>
      <c r="L42" s="239"/>
      <c r="M42" s="241"/>
      <c r="N42" s="182"/>
      <c r="O42" s="205"/>
    </row>
    <row r="43" spans="1:15" ht="14.25">
      <c r="A43" s="88" t="s">
        <v>28</v>
      </c>
      <c r="B43" s="212" t="s">
        <v>232</v>
      </c>
      <c r="C43" s="98"/>
      <c r="D43" s="209"/>
      <c r="E43" s="209"/>
      <c r="F43" s="209"/>
      <c r="G43" s="210"/>
      <c r="H43" s="191">
        <f t="shared" si="0"/>
        <v>0</v>
      </c>
      <c r="I43" s="26"/>
      <c r="J43" s="212" t="s">
        <v>232</v>
      </c>
      <c r="K43" s="98">
        <f>SUM('ZUS.'!Q19)</f>
        <v>0</v>
      </c>
      <c r="L43" s="209">
        <f>SUM('ZUS.'!Q21)</f>
        <v>1</v>
      </c>
      <c r="M43" s="211">
        <f>SUM('ZUS.'!Q23)</f>
        <v>0</v>
      </c>
      <c r="N43" s="182">
        <f t="shared" si="1"/>
        <v>1</v>
      </c>
      <c r="O43" s="205"/>
    </row>
    <row r="44" spans="1:15" s="16" customFormat="1" ht="20.25" customHeight="1">
      <c r="A44" s="88"/>
      <c r="B44" s="23"/>
      <c r="C44" s="184">
        <f>SUM(C7:C43)</f>
        <v>1097</v>
      </c>
      <c r="D44" s="184">
        <f>SUM(D7:D43)</f>
        <v>300</v>
      </c>
      <c r="E44" s="184">
        <f>SUM(E7:E43)</f>
        <v>1331</v>
      </c>
      <c r="F44" s="184">
        <f>SUM(F7:F43)</f>
        <v>915</v>
      </c>
      <c r="G44" s="184">
        <f>SUM(G7:G43)</f>
        <v>1000</v>
      </c>
      <c r="H44" s="185">
        <f>SUM(H8:H43)</f>
        <v>4643</v>
      </c>
      <c r="I44" s="186"/>
      <c r="J44" s="188"/>
      <c r="K44" s="184">
        <f>SUM(K7:K43)</f>
        <v>1649</v>
      </c>
      <c r="L44" s="184">
        <f>SUM(L7:L43)</f>
        <v>324</v>
      </c>
      <c r="M44" s="184">
        <f>SUM(M7:M43)</f>
        <v>3422</v>
      </c>
      <c r="N44" s="189">
        <f>SUM(N8:N43)</f>
        <v>5395</v>
      </c>
      <c r="O44" s="216"/>
    </row>
    <row r="45" spans="2:15" ht="15" customHeight="1">
      <c r="B45" s="23"/>
      <c r="H45" s="109">
        <f>SUM(C44:G44)</f>
        <v>4643</v>
      </c>
      <c r="I45" s="26"/>
      <c r="J45" s="23"/>
      <c r="N45" s="109">
        <f>SUM(K44:M44)</f>
        <v>5395</v>
      </c>
      <c r="O45" s="217"/>
    </row>
    <row r="46" ht="14.25" customHeight="1"/>
    <row r="47" ht="10.5" customHeight="1"/>
    <row r="48" ht="9" customHeight="1"/>
  </sheetData>
  <sheetProtection/>
  <printOptions/>
  <pageMargins left="0.65" right="0.32" top="0.71" bottom="0.98425196850393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O26" sqref="O26"/>
    </sheetView>
  </sheetViews>
  <sheetFormatPr defaultColWidth="11.421875" defaultRowHeight="12.75"/>
  <cols>
    <col min="1" max="1" width="5.8515625" style="88" bestFit="1" customWidth="1"/>
    <col min="2" max="2" width="25.421875" style="0" customWidth="1"/>
    <col min="3" max="3" width="8.140625" style="0" customWidth="1"/>
    <col min="4" max="4" width="9.28125" style="0" customWidth="1"/>
    <col min="5" max="5" width="8.421875" style="0" customWidth="1"/>
    <col min="6" max="6" width="10.00390625" style="0" customWidth="1"/>
    <col min="7" max="7" width="9.421875" style="0" customWidth="1"/>
    <col min="8" max="8" width="7.28125" style="0" customWidth="1"/>
    <col min="9" max="9" width="7.00390625" style="0" customWidth="1"/>
    <col min="10" max="10" width="7.00390625" style="11" customWidth="1"/>
    <col min="11" max="11" width="28.28125" style="0" customWidth="1"/>
    <col min="12" max="15" width="8.00390625" style="0" customWidth="1"/>
  </cols>
  <sheetData>
    <row r="1" spans="1:15" s="6" customFormat="1" ht="25.5" customHeight="1">
      <c r="A1" s="151" t="s">
        <v>237</v>
      </c>
      <c r="B1" s="93"/>
      <c r="C1" s="152"/>
      <c r="D1" s="153"/>
      <c r="E1" s="151"/>
      <c r="F1" s="153"/>
      <c r="G1" s="214"/>
      <c r="H1" s="218"/>
      <c r="I1" s="124"/>
      <c r="J1" s="242"/>
      <c r="K1" s="231" t="s">
        <v>233</v>
      </c>
      <c r="L1" s="232"/>
      <c r="M1" s="233"/>
      <c r="N1" s="231"/>
      <c r="O1" s="233"/>
    </row>
    <row r="2" spans="2:15" ht="19.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20.25" customHeight="1">
      <c r="B3" s="171" t="s">
        <v>126</v>
      </c>
      <c r="C3" s="6"/>
      <c r="D3" s="6"/>
      <c r="E3" s="6"/>
      <c r="F3" s="6"/>
      <c r="G3" s="6"/>
      <c r="H3" s="1"/>
      <c r="K3" s="171" t="s">
        <v>126</v>
      </c>
      <c r="L3" s="6"/>
      <c r="M3" s="6"/>
      <c r="N3" s="6"/>
      <c r="O3" s="6"/>
    </row>
    <row r="4" spans="3:8" ht="12.75" customHeight="1">
      <c r="C4" s="6"/>
      <c r="D4" s="6"/>
      <c r="E4" s="6"/>
      <c r="F4" s="6"/>
      <c r="G4" s="6"/>
      <c r="H4" s="1"/>
    </row>
    <row r="5" spans="2:15" ht="15">
      <c r="B5" s="21" t="s">
        <v>111</v>
      </c>
      <c r="C5" s="74" t="s">
        <v>107</v>
      </c>
      <c r="D5" s="75" t="s">
        <v>108</v>
      </c>
      <c r="E5" s="75" t="s">
        <v>110</v>
      </c>
      <c r="F5" s="75" t="s">
        <v>175</v>
      </c>
      <c r="G5" s="75" t="s">
        <v>176</v>
      </c>
      <c r="H5" s="176" t="s">
        <v>184</v>
      </c>
      <c r="K5" s="21" t="s">
        <v>111</v>
      </c>
      <c r="L5" s="74" t="s">
        <v>107</v>
      </c>
      <c r="M5" s="75" t="s">
        <v>108</v>
      </c>
      <c r="N5" s="75" t="s">
        <v>183</v>
      </c>
      <c r="O5" s="179" t="s">
        <v>189</v>
      </c>
    </row>
    <row r="6" spans="2:15" ht="15">
      <c r="B6" s="22" t="s">
        <v>84</v>
      </c>
      <c r="C6" s="76"/>
      <c r="D6" s="77"/>
      <c r="E6" s="77"/>
      <c r="F6" s="77"/>
      <c r="G6" s="77"/>
      <c r="H6" s="177" t="s">
        <v>83</v>
      </c>
      <c r="K6" s="22" t="s">
        <v>84</v>
      </c>
      <c r="L6" s="76"/>
      <c r="M6" s="77"/>
      <c r="N6" s="77"/>
      <c r="O6" s="180" t="s">
        <v>192</v>
      </c>
    </row>
    <row r="7" spans="2:15" ht="7.5" customHeight="1">
      <c r="B7" s="80"/>
      <c r="C7" s="78"/>
      <c r="D7" s="72"/>
      <c r="E7" s="72"/>
      <c r="F7" s="72"/>
      <c r="G7" s="83"/>
      <c r="H7" s="178"/>
      <c r="K7" s="80"/>
      <c r="L7" s="78"/>
      <c r="M7" s="72"/>
      <c r="N7" s="72"/>
      <c r="O7" s="181"/>
    </row>
    <row r="8" spans="1:15" ht="14.25">
      <c r="A8" s="88" t="s">
        <v>134</v>
      </c>
      <c r="B8" s="81" t="s">
        <v>221</v>
      </c>
      <c r="C8" s="190">
        <f>'ZUS.'!C6</f>
        <v>205</v>
      </c>
      <c r="D8" s="190">
        <f>'ZUS.'!C7</f>
        <v>99</v>
      </c>
      <c r="E8" s="190">
        <f>'ZUS.'!C8</f>
        <v>278</v>
      </c>
      <c r="F8" s="190">
        <f>'ZUS.'!C9</f>
        <v>256</v>
      </c>
      <c r="G8" s="190">
        <f>'ZUS.'!C10</f>
        <v>145</v>
      </c>
      <c r="H8" s="191">
        <f aca="true" t="shared" si="0" ref="H8:H35">SUM(C8:G8)</f>
        <v>983</v>
      </c>
      <c r="J8" s="88" t="s">
        <v>134</v>
      </c>
      <c r="K8" s="81" t="s">
        <v>89</v>
      </c>
      <c r="L8" s="73">
        <v>633</v>
      </c>
      <c r="M8" s="73">
        <v>140</v>
      </c>
      <c r="N8" s="73">
        <v>1397</v>
      </c>
      <c r="O8" s="182">
        <v>2170</v>
      </c>
    </row>
    <row r="9" spans="1:15" ht="14.25">
      <c r="A9" s="88" t="s">
        <v>135</v>
      </c>
      <c r="B9" s="81" t="s">
        <v>100</v>
      </c>
      <c r="C9" s="192">
        <f>'ZUS.'!E6</f>
        <v>262</v>
      </c>
      <c r="D9" s="192">
        <f>'ZUS.'!E7</f>
        <v>1</v>
      </c>
      <c r="E9" s="192">
        <f>'ZUS.'!E8</f>
        <v>77</v>
      </c>
      <c r="F9" s="192">
        <f>'ZUS.'!E9</f>
        <v>182</v>
      </c>
      <c r="G9" s="192">
        <f>'ZUS.'!E10</f>
        <v>136</v>
      </c>
      <c r="H9" s="191">
        <f t="shared" si="0"/>
        <v>658</v>
      </c>
      <c r="J9" s="88" t="s">
        <v>135</v>
      </c>
      <c r="K9" s="81" t="s">
        <v>99</v>
      </c>
      <c r="L9" s="73">
        <v>294</v>
      </c>
      <c r="M9" s="73">
        <v>26</v>
      </c>
      <c r="N9" s="73">
        <v>544</v>
      </c>
      <c r="O9" s="182">
        <v>864</v>
      </c>
    </row>
    <row r="10" spans="1:15" ht="14.25">
      <c r="A10" s="88" t="s">
        <v>136</v>
      </c>
      <c r="B10" s="81" t="s">
        <v>89</v>
      </c>
      <c r="C10" s="190">
        <f>'ZUS.'!D6</f>
        <v>152</v>
      </c>
      <c r="D10" s="190">
        <f>'ZUS.'!D7</f>
        <v>22</v>
      </c>
      <c r="E10" s="190">
        <f>'ZUS.'!D8</f>
        <v>109</v>
      </c>
      <c r="F10" s="190">
        <f>'ZUS.'!D9</f>
        <v>68</v>
      </c>
      <c r="G10" s="190">
        <f>'ZUS.'!D10</f>
        <v>204</v>
      </c>
      <c r="H10" s="191">
        <f t="shared" si="0"/>
        <v>555</v>
      </c>
      <c r="J10" s="88" t="s">
        <v>136</v>
      </c>
      <c r="K10" s="81" t="s">
        <v>221</v>
      </c>
      <c r="L10" s="73">
        <v>208</v>
      </c>
      <c r="M10" s="73">
        <v>57</v>
      </c>
      <c r="N10" s="73">
        <v>405</v>
      </c>
      <c r="O10" s="182">
        <v>670</v>
      </c>
    </row>
    <row r="11" spans="1:15" ht="14.25">
      <c r="A11" s="88" t="s">
        <v>137</v>
      </c>
      <c r="B11" s="81" t="s">
        <v>86</v>
      </c>
      <c r="C11" s="192">
        <f>'ZUS.'!G6</f>
        <v>143</v>
      </c>
      <c r="D11" s="192">
        <f>'ZUS.'!G7</f>
        <v>0</v>
      </c>
      <c r="E11" s="192">
        <f>'ZUS.'!G8</f>
        <v>203</v>
      </c>
      <c r="F11" s="192">
        <f>'ZUS.'!G9</f>
        <v>104</v>
      </c>
      <c r="G11" s="192">
        <f>'ZUS.'!G10</f>
        <v>89</v>
      </c>
      <c r="H11" s="191">
        <f t="shared" si="0"/>
        <v>539</v>
      </c>
      <c r="J11" s="88" t="s">
        <v>137</v>
      </c>
      <c r="K11" s="81" t="s">
        <v>87</v>
      </c>
      <c r="L11" s="79">
        <v>118</v>
      </c>
      <c r="M11" s="79">
        <v>7</v>
      </c>
      <c r="N11" s="79">
        <v>196</v>
      </c>
      <c r="O11" s="182">
        <v>321</v>
      </c>
    </row>
    <row r="12" spans="1:15" ht="14.25">
      <c r="A12" s="88" t="s">
        <v>138</v>
      </c>
      <c r="B12" s="81" t="s">
        <v>93</v>
      </c>
      <c r="C12" s="192">
        <f>'ZUS.'!P6</f>
        <v>95</v>
      </c>
      <c r="D12" s="192">
        <f>'ZUS.'!P7</f>
        <v>12</v>
      </c>
      <c r="E12" s="192">
        <f>'ZUS.'!P8</f>
        <v>191</v>
      </c>
      <c r="F12" s="192">
        <f>'ZUS.'!P9</f>
        <v>26</v>
      </c>
      <c r="G12" s="192">
        <f>'ZUS.'!P10</f>
        <v>43</v>
      </c>
      <c r="H12" s="191">
        <f t="shared" si="0"/>
        <v>367</v>
      </c>
      <c r="J12" s="88" t="s">
        <v>138</v>
      </c>
      <c r="K12" s="81" t="s">
        <v>97</v>
      </c>
      <c r="L12" s="79">
        <v>109</v>
      </c>
      <c r="M12" s="79">
        <v>8</v>
      </c>
      <c r="N12" s="79">
        <v>173</v>
      </c>
      <c r="O12" s="182">
        <v>290</v>
      </c>
    </row>
    <row r="13" spans="1:15" ht="14.25">
      <c r="A13" s="88" t="s">
        <v>139</v>
      </c>
      <c r="B13" s="81" t="s">
        <v>85</v>
      </c>
      <c r="C13" s="192">
        <f>'ZUS.'!F6</f>
        <v>82</v>
      </c>
      <c r="D13" s="192">
        <f>'ZUS.'!F7</f>
        <v>18</v>
      </c>
      <c r="E13" s="192">
        <f>'ZUS.'!F8</f>
        <v>9</v>
      </c>
      <c r="F13" s="192">
        <f>'ZUS.'!F9</f>
        <v>65</v>
      </c>
      <c r="G13" s="192">
        <f>'ZUS.'!F10</f>
        <v>132</v>
      </c>
      <c r="H13" s="191">
        <f t="shared" si="0"/>
        <v>306</v>
      </c>
      <c r="J13" s="88" t="s">
        <v>139</v>
      </c>
      <c r="K13" s="81" t="s">
        <v>96</v>
      </c>
      <c r="L13" s="79">
        <v>81</v>
      </c>
      <c r="M13" s="79">
        <v>6</v>
      </c>
      <c r="N13" s="79">
        <v>147</v>
      </c>
      <c r="O13" s="182">
        <v>234</v>
      </c>
    </row>
    <row r="14" spans="1:15" ht="14.25">
      <c r="A14" s="88" t="s">
        <v>140</v>
      </c>
      <c r="B14" s="81" t="s">
        <v>95</v>
      </c>
      <c r="C14" s="192">
        <f>'ZUS.'!S6</f>
        <v>0</v>
      </c>
      <c r="D14" s="192">
        <f>'ZUS.'!S7</f>
        <v>23</v>
      </c>
      <c r="E14" s="192">
        <f>'ZUS.'!S8</f>
        <v>185</v>
      </c>
      <c r="F14" s="192">
        <f>'ZUS.'!S9</f>
        <v>0</v>
      </c>
      <c r="G14" s="192">
        <f>'ZUS.'!S10</f>
        <v>0</v>
      </c>
      <c r="H14" s="191">
        <f t="shared" si="0"/>
        <v>208</v>
      </c>
      <c r="J14" s="88" t="s">
        <v>140</v>
      </c>
      <c r="K14" s="81" t="s">
        <v>85</v>
      </c>
      <c r="L14" s="79">
        <v>66</v>
      </c>
      <c r="M14" s="79">
        <v>13</v>
      </c>
      <c r="N14" s="79">
        <v>129</v>
      </c>
      <c r="O14" s="182">
        <v>208</v>
      </c>
    </row>
    <row r="15" spans="1:15" ht="14.25">
      <c r="A15" s="88" t="s">
        <v>141</v>
      </c>
      <c r="B15" s="81" t="s">
        <v>92</v>
      </c>
      <c r="C15" s="192">
        <f>'ZUS.'!N6</f>
        <v>31</v>
      </c>
      <c r="D15" s="192">
        <f>'ZUS.'!N7</f>
        <v>0</v>
      </c>
      <c r="E15" s="192">
        <f>'ZUS.'!N8</f>
        <v>0</v>
      </c>
      <c r="F15" s="192">
        <f>'ZUS.'!N9</f>
        <v>40</v>
      </c>
      <c r="G15" s="192">
        <f>'ZUS.'!N10</f>
        <v>116</v>
      </c>
      <c r="H15" s="191">
        <f t="shared" si="0"/>
        <v>187</v>
      </c>
      <c r="J15" s="88" t="s">
        <v>141</v>
      </c>
      <c r="K15" s="81" t="s">
        <v>122</v>
      </c>
      <c r="L15" s="79">
        <v>49</v>
      </c>
      <c r="M15" s="79">
        <v>14</v>
      </c>
      <c r="N15" s="79">
        <v>131</v>
      </c>
      <c r="O15" s="182">
        <v>194</v>
      </c>
    </row>
    <row r="16" spans="1:15" ht="14.25">
      <c r="A16" s="88" t="s">
        <v>142</v>
      </c>
      <c r="B16" s="81" t="s">
        <v>99</v>
      </c>
      <c r="C16" s="192">
        <f>'ZUS.'!W6</f>
        <v>48</v>
      </c>
      <c r="D16" s="192">
        <f>'ZUS.'!W7</f>
        <v>0</v>
      </c>
      <c r="E16" s="192">
        <f>'ZUS.'!W8</f>
        <v>11</v>
      </c>
      <c r="F16" s="192">
        <f>'ZUS.'!W9</f>
        <v>35</v>
      </c>
      <c r="G16" s="192">
        <f>'ZUS.'!W10</f>
        <v>53</v>
      </c>
      <c r="H16" s="191">
        <f t="shared" si="0"/>
        <v>147</v>
      </c>
      <c r="J16" s="88" t="s">
        <v>142</v>
      </c>
      <c r="K16" s="81" t="s">
        <v>90</v>
      </c>
      <c r="L16" s="79">
        <v>32</v>
      </c>
      <c r="M16" s="79">
        <v>0</v>
      </c>
      <c r="N16" s="79">
        <v>102</v>
      </c>
      <c r="O16" s="182">
        <v>134</v>
      </c>
    </row>
    <row r="17" spans="1:15" ht="14.25">
      <c r="A17" s="88" t="s">
        <v>143</v>
      </c>
      <c r="B17" s="81" t="s">
        <v>87</v>
      </c>
      <c r="C17" s="192">
        <f>'ZUS.'!I6</f>
        <v>0</v>
      </c>
      <c r="D17" s="192">
        <f>'ZUS.'!I7</f>
        <v>20</v>
      </c>
      <c r="E17" s="192">
        <f>'ZUS.'!I8</f>
        <v>36</v>
      </c>
      <c r="F17" s="192">
        <f>'ZUS.'!I9</f>
        <v>60</v>
      </c>
      <c r="G17" s="192">
        <f>'ZUS.'!I10</f>
        <v>0</v>
      </c>
      <c r="H17" s="191">
        <f t="shared" si="0"/>
        <v>116</v>
      </c>
      <c r="J17" s="88" t="s">
        <v>143</v>
      </c>
      <c r="K17" s="81" t="s">
        <v>91</v>
      </c>
      <c r="L17" s="79">
        <v>2</v>
      </c>
      <c r="M17" s="79">
        <v>30</v>
      </c>
      <c r="N17" s="79">
        <v>77</v>
      </c>
      <c r="O17" s="182">
        <v>109</v>
      </c>
    </row>
    <row r="18" spans="1:15" ht="14.25">
      <c r="A18" s="88" t="s">
        <v>144</v>
      </c>
      <c r="B18" s="81" t="s">
        <v>120</v>
      </c>
      <c r="C18" s="192">
        <f>'ZUS.'!AH6</f>
        <v>0</v>
      </c>
      <c r="D18" s="192">
        <f>'ZUS.'!AH7</f>
        <v>28</v>
      </c>
      <c r="E18" s="192">
        <f>'ZUS.'!AH8</f>
        <v>9</v>
      </c>
      <c r="F18" s="192">
        <f>'ZUS.'!AH9</f>
        <v>44</v>
      </c>
      <c r="G18" s="192">
        <f>'ZUS.'!AH10</f>
        <v>32</v>
      </c>
      <c r="H18" s="191">
        <f t="shared" si="0"/>
        <v>113</v>
      </c>
      <c r="J18" s="88" t="s">
        <v>144</v>
      </c>
      <c r="K18" s="81" t="s">
        <v>94</v>
      </c>
      <c r="L18" s="79">
        <v>24</v>
      </c>
      <c r="M18" s="79">
        <v>12</v>
      </c>
      <c r="N18" s="79">
        <v>55</v>
      </c>
      <c r="O18" s="182">
        <v>91</v>
      </c>
    </row>
    <row r="19" spans="1:15" ht="14.25">
      <c r="A19" s="88" t="s">
        <v>145</v>
      </c>
      <c r="B19" s="81" t="s">
        <v>105</v>
      </c>
      <c r="C19" s="192">
        <f>'ZUS.'!AC6</f>
        <v>0</v>
      </c>
      <c r="D19" s="192">
        <f>'ZUS.'!AC7</f>
        <v>27</v>
      </c>
      <c r="E19" s="192">
        <f>'ZUS.'!AC8</f>
        <v>67</v>
      </c>
      <c r="F19" s="192">
        <f>'ZUS.'!AC9</f>
        <v>0</v>
      </c>
      <c r="G19" s="192">
        <f>'ZUS.'!AC10</f>
        <v>0</v>
      </c>
      <c r="H19" s="191">
        <f t="shared" si="0"/>
        <v>94</v>
      </c>
      <c r="J19" s="88" t="s">
        <v>145</v>
      </c>
      <c r="K19" s="81" t="s">
        <v>193</v>
      </c>
      <c r="L19" s="79">
        <v>0</v>
      </c>
      <c r="M19" s="79">
        <v>0</v>
      </c>
      <c r="N19" s="79">
        <v>31</v>
      </c>
      <c r="O19" s="182">
        <v>31</v>
      </c>
    </row>
    <row r="20" spans="1:15" ht="14.25">
      <c r="A20" s="88" t="s">
        <v>146</v>
      </c>
      <c r="B20" s="81" t="s">
        <v>94</v>
      </c>
      <c r="C20" s="192">
        <f>'ZUS.'!R6</f>
        <v>26</v>
      </c>
      <c r="D20" s="192">
        <f>'ZUS.'!R7</f>
        <v>18</v>
      </c>
      <c r="E20" s="192">
        <f>'ZUS.'!R8</f>
        <v>1</v>
      </c>
      <c r="F20" s="192">
        <f>'ZUS.'!R9</f>
        <v>27</v>
      </c>
      <c r="G20" s="192">
        <f>'ZUS.'!R10</f>
        <v>8</v>
      </c>
      <c r="H20" s="191">
        <f t="shared" si="0"/>
        <v>80</v>
      </c>
      <c r="J20" s="88" t="s">
        <v>146</v>
      </c>
      <c r="K20" s="81" t="s">
        <v>86</v>
      </c>
      <c r="L20" s="79">
        <v>16</v>
      </c>
      <c r="M20" s="79">
        <v>0</v>
      </c>
      <c r="N20" s="79">
        <v>8</v>
      </c>
      <c r="O20" s="182">
        <v>24</v>
      </c>
    </row>
    <row r="21" spans="1:15" ht="14.25">
      <c r="A21" s="88" t="s">
        <v>147</v>
      </c>
      <c r="B21" s="81" t="s">
        <v>90</v>
      </c>
      <c r="C21" s="192">
        <f>'ZUS.'!L6</f>
        <v>33</v>
      </c>
      <c r="D21" s="192">
        <f>'ZUS.'!L7</f>
        <v>0</v>
      </c>
      <c r="E21" s="192">
        <f>'ZUS.'!L8</f>
        <v>8</v>
      </c>
      <c r="F21" s="192">
        <f>'ZUS.'!L9</f>
        <v>0</v>
      </c>
      <c r="G21" s="192">
        <f>'ZUS.'!L10</f>
        <v>10</v>
      </c>
      <c r="H21" s="191">
        <f t="shared" si="0"/>
        <v>51</v>
      </c>
      <c r="J21" s="88" t="s">
        <v>147</v>
      </c>
      <c r="K21" s="81" t="s">
        <v>92</v>
      </c>
      <c r="L21" s="79">
        <v>9</v>
      </c>
      <c r="M21" s="79">
        <v>0</v>
      </c>
      <c r="N21" s="79">
        <v>11</v>
      </c>
      <c r="O21" s="182">
        <v>20</v>
      </c>
    </row>
    <row r="22" spans="1:15" ht="14.25">
      <c r="A22" s="88" t="s">
        <v>148</v>
      </c>
      <c r="B22" s="81" t="s">
        <v>133</v>
      </c>
      <c r="C22" s="192">
        <f>'ZUS.'!AF6</f>
        <v>0</v>
      </c>
      <c r="D22" s="192">
        <f>'ZUS.'!AF7</f>
        <v>6</v>
      </c>
      <c r="E22" s="192">
        <f>'ZUS.'!AF8</f>
        <v>41</v>
      </c>
      <c r="F22" s="192">
        <f>'ZUS.'!AF9</f>
        <v>0</v>
      </c>
      <c r="G22" s="192">
        <f>'ZUS.'!AF10</f>
        <v>0</v>
      </c>
      <c r="H22" s="191">
        <f t="shared" si="0"/>
        <v>47</v>
      </c>
      <c r="J22" s="88" t="s">
        <v>148</v>
      </c>
      <c r="K22" s="81" t="s">
        <v>120</v>
      </c>
      <c r="L22" s="79">
        <v>0</v>
      </c>
      <c r="M22" s="79">
        <v>9</v>
      </c>
      <c r="N22" s="79">
        <v>8</v>
      </c>
      <c r="O22" s="182">
        <v>17</v>
      </c>
    </row>
    <row r="23" spans="1:15" ht="14.25">
      <c r="A23" s="88" t="s">
        <v>149</v>
      </c>
      <c r="B23" s="81" t="s">
        <v>103</v>
      </c>
      <c r="C23" s="192">
        <f>'ZUS.'!AE6</f>
        <v>0</v>
      </c>
      <c r="D23" s="192">
        <f>'ZUS.'!AE7</f>
        <v>10</v>
      </c>
      <c r="E23" s="192">
        <f>'ZUS.'!AE8</f>
        <v>18</v>
      </c>
      <c r="F23" s="192">
        <f>'ZUS.'!AE9</f>
        <v>8</v>
      </c>
      <c r="G23" s="192">
        <f>'ZUS.'!AE10</f>
        <v>0</v>
      </c>
      <c r="H23" s="191">
        <f t="shared" si="0"/>
        <v>36</v>
      </c>
      <c r="J23" s="88" t="s">
        <v>149</v>
      </c>
      <c r="K23" s="81" t="s">
        <v>93</v>
      </c>
      <c r="L23" s="79">
        <v>8</v>
      </c>
      <c r="M23" s="79">
        <v>0</v>
      </c>
      <c r="N23" s="79">
        <v>0</v>
      </c>
      <c r="O23" s="182">
        <v>8</v>
      </c>
    </row>
    <row r="24" spans="1:15" ht="14.25">
      <c r="A24" s="88" t="s">
        <v>198</v>
      </c>
      <c r="B24" s="81" t="s">
        <v>88</v>
      </c>
      <c r="C24" s="192">
        <f>'ZUS.'!J6</f>
        <v>20</v>
      </c>
      <c r="D24" s="192">
        <f>'ZUS.'!J7</f>
        <v>0</v>
      </c>
      <c r="E24" s="192">
        <f>'ZUS.'!J8</f>
        <v>12</v>
      </c>
      <c r="F24" s="192">
        <f>'ZUS.'!J9</f>
        <v>0</v>
      </c>
      <c r="G24" s="192">
        <f>'ZUS.'!J10</f>
        <v>0</v>
      </c>
      <c r="H24" s="191">
        <f t="shared" si="0"/>
        <v>32</v>
      </c>
      <c r="J24" s="88" t="s">
        <v>198</v>
      </c>
      <c r="K24" s="81" t="s">
        <v>98</v>
      </c>
      <c r="L24" s="79">
        <v>0</v>
      </c>
      <c r="M24" s="79">
        <v>0</v>
      </c>
      <c r="N24" s="79">
        <v>8</v>
      </c>
      <c r="O24" s="182">
        <v>8</v>
      </c>
    </row>
    <row r="25" spans="1:15" ht="14.25">
      <c r="A25" s="88" t="s">
        <v>150</v>
      </c>
      <c r="B25" s="81" t="s">
        <v>102</v>
      </c>
      <c r="C25" s="192">
        <f>'ZUS.'!Y6</f>
        <v>0</v>
      </c>
      <c r="D25" s="192">
        <f>'ZUS.'!Y7</f>
        <v>10</v>
      </c>
      <c r="E25" s="192">
        <f>'ZUS.'!Y8</f>
        <v>19</v>
      </c>
      <c r="F25" s="192">
        <f>'ZUS.'!Y9</f>
        <v>0</v>
      </c>
      <c r="G25" s="192">
        <f>'ZUS.'!Y10</f>
        <v>0</v>
      </c>
      <c r="H25" s="191">
        <f t="shared" si="0"/>
        <v>29</v>
      </c>
      <c r="J25" s="88" t="s">
        <v>150</v>
      </c>
      <c r="K25" s="81" t="s">
        <v>105</v>
      </c>
      <c r="L25" s="79">
        <v>0</v>
      </c>
      <c r="M25" s="79">
        <v>1</v>
      </c>
      <c r="N25" s="79">
        <v>0</v>
      </c>
      <c r="O25" s="182">
        <v>1</v>
      </c>
    </row>
    <row r="26" spans="1:15" ht="14.25">
      <c r="A26" s="88" t="s">
        <v>151</v>
      </c>
      <c r="B26" s="81" t="s">
        <v>122</v>
      </c>
      <c r="C26" s="192">
        <f>'ZUS.'!H6</f>
        <v>0</v>
      </c>
      <c r="D26" s="192">
        <f>'ZUS.'!H7</f>
        <v>0</v>
      </c>
      <c r="E26" s="192">
        <f>'ZUS.'!H8</f>
        <v>0</v>
      </c>
      <c r="F26" s="192">
        <f>'ZUS.'!H9</f>
        <v>0</v>
      </c>
      <c r="G26" s="192">
        <f>'ZUS.'!H10</f>
        <v>26</v>
      </c>
      <c r="H26" s="191">
        <f t="shared" si="0"/>
        <v>26</v>
      </c>
      <c r="J26" s="88" t="s">
        <v>151</v>
      </c>
      <c r="K26" s="81" t="s">
        <v>232</v>
      </c>
      <c r="L26" s="79">
        <v>0</v>
      </c>
      <c r="M26" s="79">
        <v>1</v>
      </c>
      <c r="N26" s="79">
        <v>0</v>
      </c>
      <c r="O26" s="182">
        <v>1</v>
      </c>
    </row>
    <row r="27" spans="1:15" ht="14.25">
      <c r="A27" s="88" t="s">
        <v>152</v>
      </c>
      <c r="B27" s="81" t="s">
        <v>191</v>
      </c>
      <c r="C27" s="192">
        <f>SUM('ZUS.'!AG6)</f>
        <v>0</v>
      </c>
      <c r="D27" s="192">
        <f>SUM('ZUS.'!AG7)</f>
        <v>5</v>
      </c>
      <c r="E27" s="192">
        <f>SUM('ZUS.'!AG8)</f>
        <v>21</v>
      </c>
      <c r="F27" s="192">
        <f>SUM('ZUS.'!AG9)</f>
        <v>0</v>
      </c>
      <c r="G27" s="192">
        <f>SUM('ZUS.'!AG10)</f>
        <v>0</v>
      </c>
      <c r="H27" s="191">
        <f t="shared" si="0"/>
        <v>26</v>
      </c>
      <c r="K27" s="81"/>
      <c r="L27" s="79"/>
      <c r="M27" s="79"/>
      <c r="N27" s="79"/>
      <c r="O27" s="182"/>
    </row>
    <row r="28" spans="1:15" ht="14.25">
      <c r="A28" s="88" t="s">
        <v>199</v>
      </c>
      <c r="B28" s="81" t="s">
        <v>128</v>
      </c>
      <c r="C28" s="192">
        <f>'ZUS.'!AI6</f>
        <v>0</v>
      </c>
      <c r="D28" s="192">
        <f>'ZUS.'!AI7</f>
        <v>0</v>
      </c>
      <c r="E28" s="192">
        <f>'ZUS.'!AI8</f>
        <v>17</v>
      </c>
      <c r="F28" s="192">
        <f>'ZUS.'!AI9</f>
        <v>0</v>
      </c>
      <c r="G28" s="192">
        <f>'ZUS.'!AI10</f>
        <v>0</v>
      </c>
      <c r="H28" s="191">
        <f t="shared" si="0"/>
        <v>17</v>
      </c>
      <c r="K28" s="81"/>
      <c r="L28" s="79"/>
      <c r="M28" s="79"/>
      <c r="N28" s="79"/>
      <c r="O28" s="182"/>
    </row>
    <row r="29" spans="1:15" ht="14.25">
      <c r="A29" s="88" t="s">
        <v>200</v>
      </c>
      <c r="B29" s="81" t="s">
        <v>101</v>
      </c>
      <c r="C29" s="192">
        <f>'ZUS.'!X6</f>
        <v>0</v>
      </c>
      <c r="D29" s="192">
        <f>'ZUS.'!X7</f>
        <v>0</v>
      </c>
      <c r="E29" s="192">
        <f>'ZUS.'!X8</f>
        <v>11</v>
      </c>
      <c r="F29" s="192">
        <f>'ZUS.'!X9</f>
        <v>0</v>
      </c>
      <c r="G29" s="192">
        <f>'ZUS.'!X10</f>
        <v>0</v>
      </c>
      <c r="H29" s="191">
        <f t="shared" si="0"/>
        <v>11</v>
      </c>
      <c r="K29" s="81"/>
      <c r="L29" s="79"/>
      <c r="M29" s="79"/>
      <c r="N29" s="79"/>
      <c r="O29" s="182"/>
    </row>
    <row r="30" spans="1:15" ht="14.25">
      <c r="A30" s="88" t="s">
        <v>153</v>
      </c>
      <c r="B30" s="81" t="s">
        <v>193</v>
      </c>
      <c r="C30" s="79">
        <f>SUM('ZUS.'!O6)</f>
        <v>0</v>
      </c>
      <c r="D30" s="79">
        <f>SUM('ZUS.'!O7)</f>
        <v>0</v>
      </c>
      <c r="E30" s="79">
        <f>SUM('ZUS.'!O8)</f>
        <v>0</v>
      </c>
      <c r="F30" s="79">
        <f>SUM('ZUS.'!O9)</f>
        <v>0</v>
      </c>
      <c r="G30" s="192">
        <f>SUM('ZUS.'!O10)</f>
        <v>6</v>
      </c>
      <c r="H30" s="191">
        <f t="shared" si="0"/>
        <v>6</v>
      </c>
      <c r="K30" s="81"/>
      <c r="L30" s="79"/>
      <c r="M30" s="79"/>
      <c r="N30" s="79"/>
      <c r="O30" s="182"/>
    </row>
    <row r="31" spans="1:15" ht="14.25">
      <c r="A31" s="88" t="s">
        <v>196</v>
      </c>
      <c r="B31" s="81" t="s">
        <v>161</v>
      </c>
      <c r="C31" s="192">
        <f>'ZUS.'!AJ6</f>
        <v>0</v>
      </c>
      <c r="D31" s="192">
        <f>'ZUS.'!AJ7</f>
        <v>0</v>
      </c>
      <c r="E31" s="192">
        <f>'ZUS.'!AJ8</f>
        <v>3</v>
      </c>
      <c r="F31" s="192">
        <f>'ZUS.'!AJ9</f>
        <v>0</v>
      </c>
      <c r="G31" s="192">
        <f>'ZUS.'!AJ10</f>
        <v>0</v>
      </c>
      <c r="H31" s="191">
        <f t="shared" si="0"/>
        <v>3</v>
      </c>
      <c r="K31" s="81"/>
      <c r="L31" s="79"/>
      <c r="M31" s="79"/>
      <c r="N31" s="79"/>
      <c r="O31" s="182"/>
    </row>
    <row r="32" spans="1:15" ht="14.25">
      <c r="A32" s="88" t="s">
        <v>157</v>
      </c>
      <c r="B32" s="81" t="s">
        <v>188</v>
      </c>
      <c r="C32" s="192">
        <f>SUM('ZUS.'!AK6)</f>
        <v>0</v>
      </c>
      <c r="D32" s="192">
        <f>'ZUS.'!AK7</f>
        <v>0</v>
      </c>
      <c r="E32" s="192">
        <f>'ZUS.'!AK8</f>
        <v>3</v>
      </c>
      <c r="F32" s="192">
        <f>'ZUS.'!AK9</f>
        <v>0</v>
      </c>
      <c r="G32" s="192">
        <f>'ZUS.'!AK10</f>
        <v>0</v>
      </c>
      <c r="H32" s="191">
        <f t="shared" si="0"/>
        <v>3</v>
      </c>
      <c r="K32" s="81"/>
      <c r="L32" s="79"/>
      <c r="M32" s="79"/>
      <c r="N32" s="79"/>
      <c r="O32" s="182"/>
    </row>
    <row r="33" spans="1:15" ht="14.25">
      <c r="A33" s="88" t="s">
        <v>201</v>
      </c>
      <c r="B33" s="213" t="s">
        <v>187</v>
      </c>
      <c r="C33" s="192">
        <f>SUM('ZUS.'!AA6)</f>
        <v>0</v>
      </c>
      <c r="D33" s="192">
        <f>SUM('ZUS.'!AA7)</f>
        <v>1</v>
      </c>
      <c r="E33" s="192">
        <f>SUM('ZUS.'!AA8)</f>
        <v>0</v>
      </c>
      <c r="F33" s="192">
        <f>SUM('ZUS.'!AA9)</f>
        <v>0</v>
      </c>
      <c r="G33" s="192">
        <f>SUM('ZUS.'!AA10)</f>
        <v>0</v>
      </c>
      <c r="H33" s="191">
        <f t="shared" si="0"/>
        <v>1</v>
      </c>
      <c r="K33" s="81"/>
      <c r="L33" s="79"/>
      <c r="M33" s="79"/>
      <c r="N33" s="79"/>
      <c r="O33" s="182"/>
    </row>
    <row r="34" spans="1:15" ht="14.25">
      <c r="A34" s="88" t="s">
        <v>202</v>
      </c>
      <c r="B34" s="213" t="s">
        <v>190</v>
      </c>
      <c r="C34" s="192">
        <f>SUM('ZUS.'!Z6)</f>
        <v>0</v>
      </c>
      <c r="D34" s="192">
        <f>SUM('ZUS.'!Z7)</f>
        <v>0</v>
      </c>
      <c r="E34" s="192">
        <f>SUM('ZUS.'!Z8)</f>
        <v>1</v>
      </c>
      <c r="F34" s="192">
        <f>SUM('ZUS.'!Z9)</f>
        <v>0</v>
      </c>
      <c r="G34" s="192">
        <f>SUM('ZUS.'!Z10)</f>
        <v>0</v>
      </c>
      <c r="H34" s="191">
        <f t="shared" si="0"/>
        <v>1</v>
      </c>
      <c r="K34" s="81"/>
      <c r="L34" s="79"/>
      <c r="M34" s="79"/>
      <c r="N34" s="79"/>
      <c r="O34" s="182"/>
    </row>
    <row r="35" spans="1:15" ht="14.25">
      <c r="A35" s="88" t="s">
        <v>197</v>
      </c>
      <c r="B35" s="82" t="s">
        <v>238</v>
      </c>
      <c r="C35" s="79"/>
      <c r="D35" s="79"/>
      <c r="E35" s="79">
        <f>SUM('ZUS.'!AL8)</f>
        <v>1</v>
      </c>
      <c r="F35" s="79"/>
      <c r="G35" s="192"/>
      <c r="H35" s="191">
        <f t="shared" si="0"/>
        <v>1</v>
      </c>
      <c r="K35" s="81"/>
      <c r="L35" s="79"/>
      <c r="M35" s="79"/>
      <c r="N35" s="79"/>
      <c r="O35" s="182"/>
    </row>
    <row r="36" spans="1:15" s="16" customFormat="1" ht="20.25" customHeight="1">
      <c r="A36" s="88"/>
      <c r="B36" s="23"/>
      <c r="C36" s="184">
        <f>SUM(C7:C35)</f>
        <v>1097</v>
      </c>
      <c r="D36" s="184">
        <f>SUM(D7:D35)</f>
        <v>300</v>
      </c>
      <c r="E36" s="184">
        <f>SUM(E7:E35)</f>
        <v>1331</v>
      </c>
      <c r="F36" s="184">
        <f>SUM(F7:F35)</f>
        <v>915</v>
      </c>
      <c r="G36" s="184">
        <f>SUM(G7:G35)</f>
        <v>1000</v>
      </c>
      <c r="H36" s="185">
        <f>SUM(H8:H35)</f>
        <v>4643</v>
      </c>
      <c r="I36" s="193"/>
      <c r="J36" s="202"/>
      <c r="K36" s="188"/>
      <c r="L36" s="184">
        <v>1649</v>
      </c>
      <c r="M36" s="184">
        <v>324</v>
      </c>
      <c r="N36" s="184">
        <v>3422</v>
      </c>
      <c r="O36" s="189">
        <v>5395</v>
      </c>
    </row>
  </sheetData>
  <sheetProtection/>
  <printOptions/>
  <pageMargins left="0.65" right="0.32" top="0.71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Stadt Feldkirch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Buchwald</cp:lastModifiedBy>
  <cp:lastPrinted>2009-10-14T08:53:18Z</cp:lastPrinted>
  <dcterms:created xsi:type="dcterms:W3CDTF">2004-06-25T14:58:45Z</dcterms:created>
  <dcterms:modified xsi:type="dcterms:W3CDTF">2009-10-15T18:12:25Z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1539375791</vt:i4>
  </property>
  <property fmtid="{D5CDD505-2E9C-101B-9397-08002B2CF9AE}" pid="4" name="_EmailSubject">
    <vt:lpwstr>VLV-Cup 2009 - Enstand </vt:lpwstr>
  </property>
  <property fmtid="{D5CDD505-2E9C-101B-9397-08002B2CF9AE}" pid="5" name="_AuthorEmail">
    <vt:lpwstr>Wolfgang.Walser@amt.cic.fldk.net</vt:lpwstr>
  </property>
  <property fmtid="{D5CDD505-2E9C-101B-9397-08002B2CF9AE}" pid="6" name="_AuthorEmailDisplayName">
    <vt:lpwstr>Walser Wolfgang</vt:lpwstr>
  </property>
  <property fmtid="{D5CDD505-2E9C-101B-9397-08002B2CF9AE}" pid="7" name="_ReviewingToolsShownOnce">
    <vt:lpwstr/>
  </property>
</Properties>
</file>